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shipping-my.sharepoint.com/personal/walter_etashipping_com/Documents/Documenten/Prive/Lions/wijn 2023/"/>
    </mc:Choice>
  </mc:AlternateContent>
  <xr:revisionPtr revIDLastSave="14" documentId="8_{EB2E5883-D3DF-4584-8640-36F4D23D24C7}" xr6:coauthVersionLast="47" xr6:coauthVersionMax="47" xr10:uidLastSave="{E857F40B-E30A-4313-90AE-0896292C83DB}"/>
  <bookViews>
    <workbookView xWindow="-98" yWindow="-98" windowWidth="23236" windowHeight="13875" xr2:uid="{00000000-000D-0000-FFFF-FFFF00000000}"/>
  </bookViews>
  <sheets>
    <sheet name="Lions Wijn proeverij" sheetId="2" r:id="rId1"/>
  </sheets>
  <definedNames>
    <definedName name="_xlnm.Print_Area" localSheetId="0">'Lions Wijn proeverij'!$B$1:$M$92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3" i="2" l="1"/>
  <c r="L53" i="2"/>
  <c r="I53" i="2"/>
  <c r="M52" i="2"/>
  <c r="L52" i="2"/>
  <c r="I52" i="2"/>
  <c r="M51" i="2"/>
  <c r="L51" i="2"/>
  <c r="I51" i="2"/>
  <c r="M50" i="2"/>
  <c r="L50" i="2"/>
  <c r="I50" i="2"/>
  <c r="M49" i="2"/>
  <c r="L49" i="2"/>
  <c r="M48" i="2"/>
  <c r="L48" i="2"/>
  <c r="I48" i="2"/>
  <c r="M47" i="2"/>
  <c r="L47" i="2"/>
  <c r="I47" i="2"/>
  <c r="M45" i="2"/>
  <c r="L45" i="2"/>
  <c r="I45" i="2"/>
  <c r="M43" i="2"/>
  <c r="L43" i="2"/>
  <c r="I43" i="2"/>
  <c r="M42" i="2"/>
  <c r="L42" i="2"/>
  <c r="M41" i="2"/>
  <c r="L41" i="2"/>
  <c r="M40" i="2"/>
  <c r="L40" i="2"/>
  <c r="M39" i="2"/>
  <c r="L39" i="2"/>
  <c r="I39" i="2"/>
  <c r="M38" i="2"/>
  <c r="L38" i="2"/>
  <c r="I38" i="2"/>
  <c r="M36" i="2"/>
  <c r="L36" i="2"/>
  <c r="I36" i="2"/>
  <c r="M35" i="2"/>
  <c r="L35" i="2"/>
  <c r="M34" i="2"/>
  <c r="L34" i="2"/>
  <c r="I34" i="2"/>
  <c r="M33" i="2"/>
  <c r="L33" i="2"/>
  <c r="I33" i="2"/>
  <c r="M32" i="2"/>
  <c r="L32" i="2"/>
  <c r="I32" i="2"/>
  <c r="M31" i="2"/>
  <c r="L31" i="2"/>
  <c r="I31" i="2"/>
  <c r="M29" i="2"/>
  <c r="L29" i="2"/>
  <c r="I29" i="2"/>
  <c r="M28" i="2"/>
  <c r="L28" i="2"/>
  <c r="I28" i="2"/>
  <c r="M27" i="2"/>
  <c r="L27" i="2"/>
  <c r="I27" i="2"/>
  <c r="M26" i="2"/>
  <c r="L26" i="2"/>
  <c r="I26" i="2"/>
  <c r="M25" i="2"/>
  <c r="L25" i="2"/>
  <c r="I25" i="2"/>
  <c r="M23" i="2"/>
  <c r="L23" i="2"/>
  <c r="M22" i="2"/>
  <c r="L22" i="2"/>
  <c r="M21" i="2"/>
  <c r="L21" i="2"/>
  <c r="I21" i="2"/>
  <c r="M20" i="2"/>
  <c r="L20" i="2"/>
  <c r="I20" i="2"/>
  <c r="M19" i="2"/>
  <c r="L19" i="2"/>
  <c r="I19" i="2"/>
  <c r="M17" i="2"/>
  <c r="L17" i="2"/>
  <c r="M16" i="2"/>
  <c r="L16" i="2"/>
  <c r="I16" i="2"/>
  <c r="M14" i="2"/>
  <c r="L14" i="2"/>
  <c r="M13" i="2"/>
  <c r="L13" i="2"/>
  <c r="I13" i="2"/>
  <c r="M12" i="2"/>
  <c r="L12" i="2"/>
  <c r="I12" i="2"/>
  <c r="M11" i="2"/>
  <c r="L11" i="2"/>
  <c r="I11" i="2"/>
  <c r="M10" i="2"/>
  <c r="L10" i="2"/>
  <c r="I10" i="2"/>
  <c r="M9" i="2"/>
  <c r="L9" i="2"/>
  <c r="I9" i="2"/>
  <c r="L89" i="2" l="1"/>
  <c r="L88" i="2"/>
  <c r="I88" i="2"/>
  <c r="L87" i="2"/>
  <c r="I87" i="2"/>
  <c r="L86" i="2"/>
  <c r="I86" i="2"/>
  <c r="L85" i="2"/>
  <c r="I85" i="2"/>
  <c r="L82" i="2"/>
  <c r="L81" i="2"/>
  <c r="I81" i="2"/>
  <c r="L80" i="2"/>
  <c r="I80" i="2"/>
  <c r="L77" i="2"/>
  <c r="L76" i="2"/>
  <c r="I76" i="2"/>
  <c r="L75" i="2"/>
  <c r="I75" i="2"/>
  <c r="L74" i="2"/>
  <c r="L73" i="2"/>
  <c r="I73" i="2"/>
  <c r="L70" i="2"/>
  <c r="I70" i="2"/>
  <c r="L69" i="2"/>
  <c r="I69" i="2"/>
  <c r="L68" i="2"/>
  <c r="I68" i="2"/>
  <c r="L67" i="2"/>
  <c r="I67" i="2"/>
  <c r="L64" i="2"/>
  <c r="I64" i="2"/>
  <c r="L63" i="2"/>
  <c r="I63" i="2"/>
  <c r="L62" i="2"/>
  <c r="I62" i="2"/>
  <c r="L61" i="2"/>
  <c r="I61" i="2"/>
  <c r="L59" i="2"/>
  <c r="L58" i="2"/>
  <c r="I58" i="2"/>
  <c r="L57" i="2"/>
  <c r="I57" i="2"/>
</calcChain>
</file>

<file path=xl/sharedStrings.xml><?xml version="1.0" encoding="utf-8"?>
<sst xmlns="http://schemas.openxmlformats.org/spreadsheetml/2006/main" count="308" uniqueCount="135">
  <si>
    <t>W</t>
  </si>
  <si>
    <t>R</t>
  </si>
  <si>
    <t xml:space="preserve"> </t>
  </si>
  <si>
    <t>Naam:</t>
  </si>
  <si>
    <t>Roero Arneis DOCG</t>
  </si>
  <si>
    <t>Barolo DOCG</t>
  </si>
  <si>
    <t>Veneto Rosso IGT</t>
  </si>
  <si>
    <t>Toscane</t>
  </si>
  <si>
    <t>Piemonte</t>
  </si>
  <si>
    <t>Nebbiolo d' Alba DOC</t>
  </si>
  <si>
    <t>Veneto Bianco IGT</t>
  </si>
  <si>
    <t>voor beschrijving wijnen zie bijlage</t>
  </si>
  <si>
    <t>Fraccaroli - Peschiera del Garda</t>
  </si>
  <si>
    <t>Antonio Facchin &amp; Figli - Treviso</t>
  </si>
  <si>
    <t>Prosecco Spumante TV Millesimato Brut DOC</t>
  </si>
  <si>
    <t>Valpolicella Ripasso Classico DOC</t>
  </si>
  <si>
    <t>Amarone della Valpolicella DOCG</t>
  </si>
  <si>
    <t>Pros.</t>
  </si>
  <si>
    <t>Prosecco Spumante Rosato Milles. Brut DOC</t>
  </si>
  <si>
    <t>Pinot Grigio DOC</t>
  </si>
  <si>
    <t>Veneto</t>
  </si>
  <si>
    <t>Chianti Montespertoli DOCG</t>
  </si>
  <si>
    <t>Chianti Montespertol Riserva DOCG</t>
  </si>
  <si>
    <t>MAGNUM Chianti Montespertol Riserva DOCG</t>
  </si>
  <si>
    <t>Barbera d'Alba DOC</t>
  </si>
  <si>
    <t>na</t>
  </si>
  <si>
    <t>Müller Thurgau IGT</t>
  </si>
  <si>
    <t>Traminer IGT</t>
  </si>
  <si>
    <t>Cravanzola - Castellinaldo</t>
  </si>
  <si>
    <t>Filippo Gallino - Canale</t>
  </si>
  <si>
    <t>Roero Arneis "4 luglio" DOCG</t>
  </si>
  <si>
    <t>Langhe Sauvignon DOC</t>
  </si>
  <si>
    <t xml:space="preserve">Valpolicella Classico Superiore DOC </t>
  </si>
  <si>
    <t>La Berra 1912</t>
  </si>
  <si>
    <t>Podere d'Anselmo - Montespertoli</t>
  </si>
  <si>
    <t>Le Bignele - Valpolicella</t>
  </si>
  <si>
    <t>Cascina Ballarin - La Morra</t>
  </si>
  <si>
    <t>IT</t>
  </si>
  <si>
    <t>WIT</t>
  </si>
  <si>
    <t>CHI</t>
  </si>
  <si>
    <t>Matetic - Certified Organic</t>
  </si>
  <si>
    <t>Corralillo Sauvignon blanc (NL-BIO-01)</t>
  </si>
  <si>
    <t>SP</t>
  </si>
  <si>
    <t>Avelino Vegas</t>
  </si>
  <si>
    <t>Esperanza Rueda Verdejo - Viura</t>
  </si>
  <si>
    <t>POR</t>
  </si>
  <si>
    <t>Portal da Calcada</t>
  </si>
  <si>
    <t>Vinho Verde</t>
  </si>
  <si>
    <t>DLD</t>
  </si>
  <si>
    <t>Weingut Hain</t>
  </si>
  <si>
    <t>Piesporter Riesling Trocken</t>
  </si>
  <si>
    <t>OOS</t>
  </si>
  <si>
    <t>Weingut Wieninger</t>
  </si>
  <si>
    <t>Wiener Grüner Veltliner</t>
  </si>
  <si>
    <t>FR</t>
  </si>
  <si>
    <t>Domaine A. Cailbourdin</t>
  </si>
  <si>
    <t>Pouilly-Fumé Les Racines</t>
  </si>
  <si>
    <t>ROSÉ</t>
  </si>
  <si>
    <t>Triennes</t>
  </si>
  <si>
    <t>Rosé Méditerranée</t>
  </si>
  <si>
    <t>Miraval</t>
  </si>
  <si>
    <t>Miraval Côtes de Provence Rosé</t>
  </si>
  <si>
    <t>ROOD</t>
  </si>
  <si>
    <t>CORETTE</t>
  </si>
  <si>
    <t>Domaine La Mariniere</t>
  </si>
  <si>
    <t>Chinon La Peau de l'Ours</t>
  </si>
  <si>
    <t>Domaine Coudert / Clos de la Roilette</t>
  </si>
  <si>
    <t>Brouilly</t>
  </si>
  <si>
    <t>Domaine Xavier Monnot</t>
  </si>
  <si>
    <t>Bourgogne Pinot Noir</t>
  </si>
  <si>
    <t>AUS</t>
  </si>
  <si>
    <t>Ashton Hills</t>
  </si>
  <si>
    <t>Piccadilly Valley Pinot Noir Adelaide Hills</t>
  </si>
  <si>
    <t>Villa Wolf - Ernst Loosen</t>
  </si>
  <si>
    <t>Gewürztraminer</t>
  </si>
  <si>
    <t>Viognier Pays d'Oc</t>
  </si>
  <si>
    <t>ZA</t>
  </si>
  <si>
    <t>Lievland Vineyards</t>
  </si>
  <si>
    <t>Chenin Blanc Old Vines</t>
  </si>
  <si>
    <t>Famille Perrin</t>
  </si>
  <si>
    <t>Côtes du Rhône Réserve Blanc</t>
  </si>
  <si>
    <t>Alain Robert</t>
  </si>
  <si>
    <t>Vouvray Les Charmes</t>
  </si>
  <si>
    <t>Viñedos y Bodegas Pittacum</t>
  </si>
  <si>
    <t>Petit Pittacum</t>
  </si>
  <si>
    <t>Chateau Toutigeac</t>
  </si>
  <si>
    <t>Grande Reserve Bordeaux Superieur</t>
  </si>
  <si>
    <t>Domaine Les Yeuses</t>
  </si>
  <si>
    <t>Syrah Cuvée Les Epices Vin de Pays d'Oc</t>
  </si>
  <si>
    <t>Domaine Brusset</t>
  </si>
  <si>
    <t>Cairanne Les Travers Rouge</t>
  </si>
  <si>
    <t>Domaine Anne Gros &amp; Jean Paul Tollot</t>
  </si>
  <si>
    <t>Heraclio Alfaro</t>
  </si>
  <si>
    <t>Rioja Crianza</t>
  </si>
  <si>
    <t>Domaine de Valensac</t>
  </si>
  <si>
    <t>Grand Chardonnay Vin de Pays d'Oc</t>
  </si>
  <si>
    <t>Chardonnay Avec Mention Vin de Pays d'Oc</t>
  </si>
  <si>
    <t>Stark-Condé</t>
  </si>
  <si>
    <t>Sauvignon Blanc Round Mountain</t>
  </si>
  <si>
    <t xml:space="preserve">EQ Chardonnay </t>
  </si>
  <si>
    <t>Enate</t>
  </si>
  <si>
    <t>Chardonnay Fermentado en Barrica</t>
  </si>
  <si>
    <t>Claude Vialade</t>
  </si>
  <si>
    <t>Limoux Réserve Champs des Nummus</t>
  </si>
  <si>
    <t>Rosado Cabernet Sauvignon</t>
  </si>
  <si>
    <t>Cabernet Sauvignon Pays d'Oc</t>
  </si>
  <si>
    <t>Combel-la-Serre</t>
  </si>
  <si>
    <t>Le Pur Fruit du Causse - Cahors</t>
  </si>
  <si>
    <t>Domaine Antoine Sanzay</t>
  </si>
  <si>
    <t>Saumur-Champigny La Paterne</t>
  </si>
  <si>
    <t>Familia Fernández Rivera</t>
  </si>
  <si>
    <t>Condado de Haza Crianza Ribera del Duero</t>
  </si>
  <si>
    <t>Wirra Wirra Vineyards</t>
  </si>
  <si>
    <t>Church Block Cabernet Shiraz Merlot</t>
  </si>
  <si>
    <t>ARG</t>
  </si>
  <si>
    <t>Casarena</t>
  </si>
  <si>
    <t>Malbec Winemaker's Selection</t>
  </si>
  <si>
    <t>Dehesa La Granja</t>
  </si>
  <si>
    <t>Tel.no.:</t>
  </si>
  <si>
    <t>Bestellijst Lions wijnproeverij 2023</t>
  </si>
  <si>
    <t>Let op levering is alleen mogelijk per doos, met uitzondering van de geel gemarkeerde regels</t>
  </si>
  <si>
    <t>Deze artikelen kunnen wel per fles besteld worden</t>
  </si>
  <si>
    <t>Barbera d'Alba Superiore "La Marchesa" DOC</t>
  </si>
  <si>
    <t>Nebbiolo d' Alba "San Pietro" DOC</t>
  </si>
  <si>
    <t>---------------------------------------------------------------</t>
  </si>
  <si>
    <t>Aantal flessen</t>
  </si>
  <si>
    <t>Aantal dozen</t>
  </si>
  <si>
    <t>Email:</t>
  </si>
  <si>
    <t>prijs per fles</t>
  </si>
  <si>
    <t>prijs per doos</t>
  </si>
  <si>
    <t>Aantal
flessen</t>
  </si>
  <si>
    <t>Aantal
dozen</t>
  </si>
  <si>
    <t>Italië</t>
  </si>
  <si>
    <t>Merlot Vin de France</t>
  </si>
  <si>
    <t>L'O de la Vie Syrah Minervois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</si>
</sst>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0"/>
      <name val="Arial"/>
    </font>
    <font>
      <sz val="9"/>
      <name val="Tahoma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color indexed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4"/>
      <name val="Arial"/>
      <family val="2"/>
    </font>
    <font>
      <b/>
      <i/>
      <sz val="9"/>
      <name val="Tahoma"/>
      <family val="2"/>
    </font>
    <font>
      <sz val="10"/>
      <color theme="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sz val="9"/>
      <color theme="0"/>
      <name val="Tahoma"/>
      <family val="2"/>
    </font>
    <font>
      <sz val="9"/>
      <color theme="0"/>
      <name val="Arial"/>
      <family val="2"/>
    </font>
    <font>
      <sz val="10"/>
      <color theme="0"/>
      <name val="Tahoma"/>
      <family val="2"/>
    </font>
    <font>
      <b/>
      <sz val="14"/>
      <color theme="0"/>
      <name val="Tahoma"/>
      <family val="2"/>
    </font>
    <font>
      <b/>
      <sz val="12"/>
      <name val="Tahoma"/>
      <family val="2"/>
    </font>
    <font>
      <sz val="9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4" fillId="0" borderId="0" xfId="1" applyFont="1"/>
    <xf numFmtId="0" fontId="8" fillId="0" borderId="0" xfId="0" applyFont="1"/>
    <xf numFmtId="0" fontId="0" fillId="0" borderId="0" xfId="0" applyAlignment="1">
      <alignment horizontal="right"/>
    </xf>
    <xf numFmtId="44" fontId="4" fillId="0" borderId="0" xfId="1" applyFont="1" applyBorder="1"/>
    <xf numFmtId="0" fontId="16" fillId="4" borderId="0" xfId="0" applyFont="1" applyFill="1" applyAlignment="1">
      <alignment horizontal="center"/>
    </xf>
    <xf numFmtId="0" fontId="16" fillId="4" borderId="0" xfId="0" applyFont="1" applyFill="1"/>
    <xf numFmtId="44" fontId="20" fillId="4" borderId="0" xfId="1" applyFont="1" applyFill="1" applyBorder="1"/>
    <xf numFmtId="44" fontId="4" fillId="2" borderId="12" xfId="1" applyFont="1" applyFill="1" applyBorder="1"/>
    <xf numFmtId="44" fontId="1" fillId="2" borderId="12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9" fontId="24" fillId="0" borderId="1" xfId="1" applyNumberFormat="1" applyFont="1" applyFill="1" applyBorder="1" applyAlignment="1">
      <alignment vertical="center"/>
    </xf>
    <xf numFmtId="39" fontId="5" fillId="3" borderId="1" xfId="1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0" fontId="0" fillId="2" borderId="12" xfId="0" applyFill="1" applyBorder="1" applyAlignment="1">
      <alignment horizontal="center"/>
    </xf>
    <xf numFmtId="0" fontId="9" fillId="2" borderId="12" xfId="0" applyFont="1" applyFill="1" applyBorder="1" applyAlignment="1">
      <alignment vertical="center"/>
    </xf>
    <xf numFmtId="0" fontId="3" fillId="2" borderId="12" xfId="0" applyFont="1" applyFill="1" applyBorder="1"/>
    <xf numFmtId="44" fontId="4" fillId="2" borderId="12" xfId="3" applyFont="1" applyFill="1" applyBorder="1"/>
    <xf numFmtId="44" fontId="1" fillId="2" borderId="12" xfId="0" applyNumberFormat="1" applyFont="1" applyFill="1" applyBorder="1"/>
    <xf numFmtId="0" fontId="8" fillId="2" borderId="12" xfId="0" applyFont="1" applyFill="1" applyBorder="1"/>
    <xf numFmtId="0" fontId="0" fillId="2" borderId="12" xfId="0" applyFill="1" applyBorder="1" applyAlignment="1">
      <alignment horizontal="right"/>
    </xf>
    <xf numFmtId="0" fontId="8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9" fontId="5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2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21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4" fontId="24" fillId="0" borderId="22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 vertical="center"/>
    </xf>
    <xf numFmtId="0" fontId="8" fillId="5" borderId="23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28" xfId="0" applyFont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44" fontId="12" fillId="0" borderId="1" xfId="2" applyFont="1" applyBorder="1" applyAlignment="1">
      <alignment horizontal="center" vertical="center" wrapText="1"/>
    </xf>
    <xf numFmtId="44" fontId="12" fillId="0" borderId="2" xfId="2" applyFont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right" vertical="center" textRotation="90" wrapText="1"/>
    </xf>
    <xf numFmtId="0" fontId="23" fillId="0" borderId="28" xfId="0" applyFont="1" applyBorder="1" applyAlignment="1">
      <alignment horizontal="right" vertical="center" textRotation="90"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22" fillId="2" borderId="12" xfId="0" applyFont="1" applyFill="1" applyBorder="1" applyAlignment="1">
      <alignment vertical="center"/>
    </xf>
    <xf numFmtId="0" fontId="10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14" fillId="2" borderId="12" xfId="0" applyFont="1" applyFill="1" applyBorder="1"/>
    <xf numFmtId="0" fontId="0" fillId="2" borderId="12" xfId="0" applyFill="1" applyBorder="1"/>
    <xf numFmtId="44" fontId="6" fillId="2" borderId="12" xfId="1" applyFont="1" applyFill="1" applyBorder="1"/>
    <xf numFmtId="44" fontId="0" fillId="2" borderId="12" xfId="0" applyNumberFormat="1" applyFill="1" applyBorder="1"/>
    <xf numFmtId="0" fontId="0" fillId="2" borderId="4" xfId="0" applyFill="1" applyBorder="1"/>
    <xf numFmtId="0" fontId="11" fillId="0" borderId="2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27" xfId="0" applyFont="1" applyBorder="1"/>
    <xf numFmtId="0" fontId="12" fillId="0" borderId="0" xfId="0" quotePrefix="1" applyFont="1" applyBorder="1"/>
    <xf numFmtId="0" fontId="16" fillId="4" borderId="27" xfId="0" applyFont="1" applyFill="1" applyBorder="1"/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0" applyFont="1" applyFill="1" applyBorder="1"/>
    <xf numFmtId="44" fontId="19" fillId="4" borderId="0" xfId="0" applyNumberFormat="1" applyFont="1" applyFill="1" applyBorder="1"/>
    <xf numFmtId="0" fontId="21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16" fillId="4" borderId="30" xfId="0" applyFont="1" applyFill="1" applyBorder="1" applyAlignment="1">
      <alignment horizontal="center"/>
    </xf>
    <xf numFmtId="0" fontId="13" fillId="3" borderId="10" xfId="0" applyFont="1" applyFill="1" applyBorder="1"/>
    <xf numFmtId="0" fontId="0" fillId="3" borderId="14" xfId="0" applyFill="1" applyBorder="1" applyAlignment="1">
      <alignment horizontal="center"/>
    </xf>
    <xf numFmtId="0" fontId="13" fillId="3" borderId="14" xfId="0" applyFont="1" applyFill="1" applyBorder="1"/>
    <xf numFmtId="0" fontId="0" fillId="3" borderId="14" xfId="0" applyFill="1" applyBorder="1"/>
    <xf numFmtId="44" fontId="4" fillId="3" borderId="14" xfId="1" applyFont="1" applyFill="1" applyBorder="1"/>
    <xf numFmtId="44" fontId="0" fillId="3" borderId="14" xfId="0" applyNumberFormat="1" applyFill="1" applyBorder="1"/>
    <xf numFmtId="0" fontId="13" fillId="3" borderId="18" xfId="0" applyFont="1" applyFill="1" applyBorder="1"/>
    <xf numFmtId="0" fontId="0" fillId="3" borderId="17" xfId="0" applyFill="1" applyBorder="1" applyAlignment="1">
      <alignment horizontal="center"/>
    </xf>
    <xf numFmtId="0" fontId="13" fillId="3" borderId="17" xfId="0" applyFont="1" applyFill="1" applyBorder="1"/>
    <xf numFmtId="0" fontId="0" fillId="3" borderId="17" xfId="0" applyFill="1" applyBorder="1"/>
    <xf numFmtId="44" fontId="4" fillId="3" borderId="17" xfId="1" applyFont="1" applyFill="1" applyBorder="1"/>
    <xf numFmtId="44" fontId="0" fillId="3" borderId="17" xfId="0" applyNumberFormat="1" applyFill="1" applyBorder="1"/>
    <xf numFmtId="0" fontId="23" fillId="3" borderId="7" xfId="0" applyFont="1" applyFill="1" applyBorder="1" applyAlignment="1">
      <alignment horizontal="left" vertical="center" textRotation="89"/>
    </xf>
    <xf numFmtId="0" fontId="23" fillId="0" borderId="7" xfId="0" applyFont="1" applyBorder="1" applyAlignment="1">
      <alignment horizontal="left" vertical="center" textRotation="89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4" fontId="12" fillId="0" borderId="19" xfId="1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18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10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4">
    <cellStyle name="Standaard" xfId="0" builtinId="0"/>
    <cellStyle name="Valuta" xfId="1" builtinId="4"/>
    <cellStyle name="Valuta 2" xfId="2" xr:uid="{65CC3B42-D676-400C-9D5C-5BFC0386F2BD}"/>
    <cellStyle name="Valuta 3" xfId="3" xr:uid="{C98EB8A8-FF55-42B2-8203-7CB5EEA216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1140128</xdr:colOff>
      <xdr:row>1</xdr:row>
      <xdr:rowOff>214043</xdr:rowOff>
    </xdr:from>
    <xdr:to>
      <xdr:col>5</xdr:col>
      <xdr:colOff>2048911</xdr:colOff>
      <xdr:row>5</xdr:row>
      <xdr:rowOff>49734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524BF-1CB3-43E4-9830-5722B17C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3948" y="633571"/>
          <a:ext cx="839991" cy="9332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568626</xdr:colOff>
      <xdr:row>45</xdr:row>
      <xdr:rowOff>132191</xdr:rowOff>
    </xdr:from>
    <xdr:to>
      <xdr:col>5</xdr:col>
      <xdr:colOff>1480585</xdr:colOff>
      <xdr:row>45</xdr:row>
      <xdr:rowOff>1097085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32BEF0F-2606-4410-BAB2-400E01D2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6793" y="11784441"/>
          <a:ext cx="913561" cy="9617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2534436</xdr:colOff>
      <xdr:row>1</xdr:row>
      <xdr:rowOff>17551</xdr:rowOff>
    </xdr:from>
    <xdr:to>
      <xdr:col>7</xdr:col>
      <xdr:colOff>51738</xdr:colOff>
      <xdr:row>5</xdr:row>
      <xdr:rowOff>202733</xdr:rowOff>
    </xdr:to>
    <xdr:pic>
      <xdr:nvPicPr>
        <xdr:cNvPr id="5" name="Afbeelding 4" descr="Kasteel Oud Poelgeest">
          <a:extLst>
            <a:ext uri="{FF2B5EF4-FFF2-40B4-BE49-F238E27FC236}">
              <a16:creationId xmlns:a16="http://schemas.microsoft.com/office/drawing/2014/main" id="{B036248A-F095-43DA-A7A4-FCA68A1C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084440" y="842697"/>
          <a:ext cx="1302794" cy="490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2425701</xdr:colOff>
      <xdr:row>45</xdr:row>
      <xdr:rowOff>38100</xdr:rowOff>
    </xdr:from>
    <xdr:to>
      <xdr:col>6</xdr:col>
      <xdr:colOff>281141</xdr:colOff>
      <xdr:row>45</xdr:row>
      <xdr:rowOff>1344057</xdr:rowOff>
    </xdr:to>
    <xdr:pic>
      <xdr:nvPicPr>
        <xdr:cNvPr id="6" name="Afbeelding 5" descr="Kasteel Oud Poelgeest">
          <a:extLst>
            <a:ext uri="{FF2B5EF4-FFF2-40B4-BE49-F238E27FC236}">
              <a16:creationId xmlns:a16="http://schemas.microsoft.com/office/drawing/2014/main" id="{88923E74-CF6C-421F-A9F7-84D3327E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972530" y="12099571"/>
          <a:ext cx="1309144" cy="490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17"/>
  <sheetViews>
    <sheetView tabSelected="1" zoomScale="91" zoomScaleNormal="91" zoomScaleSheetLayoutView="100" workbookViewId="0">
      <selection activeCell="G52" sqref="G52"/>
    </sheetView>
  </sheetViews>
  <sheetFormatPr defaultColWidth="8.86328125" defaultRowHeight="12.75" x14ac:dyDescent="0.35"/>
  <cols>
    <col min="1" max="1" width="4.59765625" customWidth="1"/>
    <col min="2" max="2" width="4.86328125" customWidth="1"/>
    <col min="3" max="3" width="6.46484375" style="2" customWidth="1"/>
    <col min="4" max="4" width="4.86328125" style="2" customWidth="1"/>
    <col min="5" max="5" width="34.46484375" customWidth="1"/>
    <col min="6" max="6" width="37" customWidth="1"/>
    <col min="7" max="7" width="4.6640625" style="2" customWidth="1"/>
    <col min="8" max="8" width="5.796875" style="3" customWidth="1"/>
    <col min="9" max="9" width="6.86328125" style="1" customWidth="1"/>
    <col min="10" max="11" width="5.796875" style="4" customWidth="1"/>
    <col min="12" max="12" width="5.46484375" style="5" customWidth="1"/>
    <col min="13" max="13" width="8.33203125" style="2" customWidth="1"/>
    <col min="14" max="14" width="8.86328125" style="2"/>
  </cols>
  <sheetData>
    <row r="1" spans="2:14" ht="33" customHeight="1" x14ac:dyDescent="0.5">
      <c r="B1" s="71"/>
      <c r="C1" s="73" t="s">
        <v>119</v>
      </c>
      <c r="D1" s="74"/>
      <c r="E1" s="75"/>
      <c r="F1" s="76"/>
      <c r="G1" s="76"/>
      <c r="H1" s="77"/>
      <c r="I1" s="78"/>
      <c r="J1" s="79"/>
      <c r="K1" s="25"/>
      <c r="L1" s="25"/>
      <c r="M1" s="80"/>
    </row>
    <row r="2" spans="2:14" ht="17.25" x14ac:dyDescent="0.45">
      <c r="B2" s="81"/>
      <c r="C2" s="59"/>
      <c r="D2" s="59"/>
      <c r="E2" s="60"/>
      <c r="F2" s="60"/>
      <c r="G2" s="82"/>
      <c r="H2" s="113" t="s">
        <v>128</v>
      </c>
      <c r="I2" s="116" t="s">
        <v>129</v>
      </c>
      <c r="J2" s="105" t="s">
        <v>125</v>
      </c>
      <c r="K2" s="106" t="s">
        <v>126</v>
      </c>
      <c r="L2" s="111"/>
      <c r="M2" s="112"/>
    </row>
    <row r="3" spans="2:14" ht="17.25" x14ac:dyDescent="0.45">
      <c r="B3" s="83" t="s">
        <v>3</v>
      </c>
      <c r="C3" s="59"/>
      <c r="D3" s="59"/>
      <c r="E3" s="84" t="s">
        <v>124</v>
      </c>
      <c r="F3" s="60"/>
      <c r="G3" s="82"/>
      <c r="H3" s="114"/>
      <c r="I3" s="117"/>
      <c r="J3" s="105"/>
      <c r="K3" s="106"/>
      <c r="L3" s="111"/>
      <c r="M3" s="112"/>
    </row>
    <row r="4" spans="2:14" ht="26.25" customHeight="1" x14ac:dyDescent="0.45">
      <c r="B4" s="83" t="s">
        <v>127</v>
      </c>
      <c r="C4" s="59"/>
      <c r="D4" s="59"/>
      <c r="E4" s="84" t="s">
        <v>124</v>
      </c>
      <c r="F4" s="60"/>
      <c r="G4" s="59"/>
      <c r="H4" s="114"/>
      <c r="I4" s="117"/>
      <c r="J4" s="105"/>
      <c r="K4" s="106"/>
      <c r="L4" s="111"/>
      <c r="M4" s="112"/>
    </row>
    <row r="5" spans="2:14" ht="26.25" customHeight="1" x14ac:dyDescent="0.45">
      <c r="B5" s="83" t="s">
        <v>118</v>
      </c>
      <c r="C5" s="59"/>
      <c r="D5" s="59"/>
      <c r="E5" s="84" t="s">
        <v>124</v>
      </c>
      <c r="F5" s="60"/>
      <c r="G5" s="59"/>
      <c r="H5" s="114"/>
      <c r="I5" s="117"/>
      <c r="J5" s="105"/>
      <c r="K5" s="106"/>
      <c r="L5" s="111"/>
      <c r="M5" s="112"/>
    </row>
    <row r="6" spans="2:14" ht="17.25" x14ac:dyDescent="0.45">
      <c r="B6" s="83"/>
      <c r="C6" s="59"/>
      <c r="D6" s="59"/>
      <c r="E6" s="60"/>
      <c r="F6" s="60"/>
      <c r="G6" s="59"/>
      <c r="H6" s="115"/>
      <c r="I6" s="118"/>
      <c r="J6" s="105"/>
      <c r="K6" s="106"/>
      <c r="L6" s="111"/>
      <c r="M6" s="112"/>
    </row>
    <row r="7" spans="2:14" ht="19.5" customHeight="1" x14ac:dyDescent="0.4">
      <c r="B7" s="71"/>
      <c r="C7" s="20"/>
      <c r="D7" s="20"/>
      <c r="E7" s="21"/>
      <c r="F7" s="22" t="s">
        <v>2</v>
      </c>
      <c r="G7" s="20"/>
      <c r="H7" s="10"/>
      <c r="I7" s="11"/>
      <c r="J7" s="25"/>
      <c r="K7" s="25"/>
      <c r="L7" s="26"/>
      <c r="M7" s="72"/>
    </row>
    <row r="8" spans="2:14" s="8" customFormat="1" ht="19.5" customHeight="1" thickBot="1" x14ac:dyDescent="0.45">
      <c r="B8" s="85"/>
      <c r="C8" s="86"/>
      <c r="D8" s="86"/>
      <c r="E8" s="87"/>
      <c r="F8" s="88"/>
      <c r="G8" s="86"/>
      <c r="H8" s="9"/>
      <c r="I8" s="89"/>
      <c r="J8" s="90"/>
      <c r="K8" s="90"/>
      <c r="L8" s="91"/>
      <c r="M8" s="92"/>
      <c r="N8" s="7"/>
    </row>
    <row r="9" spans="2:14" s="8" customFormat="1" ht="20" customHeight="1" thickBot="1" x14ac:dyDescent="0.4">
      <c r="B9" s="50">
        <v>100</v>
      </c>
      <c r="C9" s="50" t="s">
        <v>38</v>
      </c>
      <c r="D9" s="50" t="s">
        <v>39</v>
      </c>
      <c r="E9" s="51" t="s">
        <v>40</v>
      </c>
      <c r="F9" s="51" t="s">
        <v>41</v>
      </c>
      <c r="G9" s="50">
        <v>2022</v>
      </c>
      <c r="H9" s="52">
        <v>11.95</v>
      </c>
      <c r="I9" s="53">
        <f>H9*6</f>
        <v>71.699999999999989</v>
      </c>
      <c r="J9" s="54"/>
      <c r="K9" s="35"/>
      <c r="L9" s="55">
        <f>B9</f>
        <v>100</v>
      </c>
      <c r="M9" s="50" t="str">
        <f>C9</f>
        <v>WIT</v>
      </c>
      <c r="N9" s="7"/>
    </row>
    <row r="10" spans="2:14" s="8" customFormat="1" ht="20" customHeight="1" thickBot="1" x14ac:dyDescent="0.4">
      <c r="B10" s="28">
        <v>101</v>
      </c>
      <c r="C10" s="28" t="s">
        <v>38</v>
      </c>
      <c r="D10" s="28" t="s">
        <v>42</v>
      </c>
      <c r="E10" s="43" t="s">
        <v>43</v>
      </c>
      <c r="F10" s="43" t="s">
        <v>44</v>
      </c>
      <c r="G10" s="28">
        <v>2021</v>
      </c>
      <c r="H10" s="39">
        <v>9.25</v>
      </c>
      <c r="I10" s="40">
        <f t="shared" ref="I10:I36" si="0">H10*6</f>
        <v>55.5</v>
      </c>
      <c r="J10" s="45"/>
      <c r="K10" s="35"/>
      <c r="L10" s="31">
        <f t="shared" ref="L10:M36" si="1">B10</f>
        <v>101</v>
      </c>
      <c r="M10" s="28" t="str">
        <f t="shared" si="1"/>
        <v>WIT</v>
      </c>
      <c r="N10" s="7"/>
    </row>
    <row r="11" spans="2:14" s="8" customFormat="1" ht="20" customHeight="1" thickBot="1" x14ac:dyDescent="0.4">
      <c r="B11" s="28">
        <v>102</v>
      </c>
      <c r="C11" s="28" t="s">
        <v>38</v>
      </c>
      <c r="D11" s="28" t="s">
        <v>45</v>
      </c>
      <c r="E11" s="43" t="s">
        <v>46</v>
      </c>
      <c r="F11" s="43" t="s">
        <v>47</v>
      </c>
      <c r="G11" s="28">
        <v>2021</v>
      </c>
      <c r="H11" s="39">
        <v>9.5</v>
      </c>
      <c r="I11" s="40">
        <f t="shared" si="0"/>
        <v>57</v>
      </c>
      <c r="J11" s="45"/>
      <c r="K11" s="35"/>
      <c r="L11" s="31">
        <f t="shared" si="1"/>
        <v>102</v>
      </c>
      <c r="M11" s="28" t="str">
        <f t="shared" si="1"/>
        <v>WIT</v>
      </c>
      <c r="N11" s="7"/>
    </row>
    <row r="12" spans="2:14" s="8" customFormat="1" ht="20" customHeight="1" thickBot="1" x14ac:dyDescent="0.4">
      <c r="B12" s="28">
        <v>103</v>
      </c>
      <c r="C12" s="28" t="s">
        <v>38</v>
      </c>
      <c r="D12" s="28" t="s">
        <v>48</v>
      </c>
      <c r="E12" s="43" t="s">
        <v>49</v>
      </c>
      <c r="F12" s="43" t="s">
        <v>50</v>
      </c>
      <c r="G12" s="28">
        <v>2021</v>
      </c>
      <c r="H12" s="39">
        <v>12.95</v>
      </c>
      <c r="I12" s="40">
        <f t="shared" si="0"/>
        <v>77.699999999999989</v>
      </c>
      <c r="J12" s="45"/>
      <c r="K12" s="35"/>
      <c r="L12" s="31">
        <f t="shared" si="1"/>
        <v>103</v>
      </c>
      <c r="M12" s="28" t="str">
        <f t="shared" si="1"/>
        <v>WIT</v>
      </c>
      <c r="N12" s="7"/>
    </row>
    <row r="13" spans="2:14" s="8" customFormat="1" ht="20" customHeight="1" thickBot="1" x14ac:dyDescent="0.4">
      <c r="B13" s="28">
        <v>104</v>
      </c>
      <c r="C13" s="28" t="s">
        <v>38</v>
      </c>
      <c r="D13" s="28" t="s">
        <v>51</v>
      </c>
      <c r="E13" s="43" t="s">
        <v>52</v>
      </c>
      <c r="F13" s="43" t="s">
        <v>53</v>
      </c>
      <c r="G13" s="28">
        <v>2021</v>
      </c>
      <c r="H13" s="39">
        <v>17.5</v>
      </c>
      <c r="I13" s="40">
        <f t="shared" si="0"/>
        <v>105</v>
      </c>
      <c r="J13" s="45"/>
      <c r="K13" s="35"/>
      <c r="L13" s="31">
        <f t="shared" si="1"/>
        <v>104</v>
      </c>
      <c r="M13" s="28" t="str">
        <f t="shared" si="1"/>
        <v>WIT</v>
      </c>
      <c r="N13" s="7"/>
    </row>
    <row r="14" spans="2:14" s="8" customFormat="1" ht="20" customHeight="1" x14ac:dyDescent="0.35">
      <c r="B14" s="32">
        <v>105</v>
      </c>
      <c r="C14" s="32" t="s">
        <v>38</v>
      </c>
      <c r="D14" s="32" t="s">
        <v>54</v>
      </c>
      <c r="E14" s="44" t="s">
        <v>55</v>
      </c>
      <c r="F14" s="44" t="s">
        <v>56</v>
      </c>
      <c r="G14" s="32">
        <v>2021</v>
      </c>
      <c r="H14" s="41">
        <v>24.95</v>
      </c>
      <c r="I14" s="45"/>
      <c r="J14" s="57"/>
      <c r="K14" s="45"/>
      <c r="L14" s="42">
        <f t="shared" si="1"/>
        <v>105</v>
      </c>
      <c r="M14" s="32" t="str">
        <f t="shared" si="1"/>
        <v>WIT</v>
      </c>
      <c r="N14" s="7"/>
    </row>
    <row r="15" spans="2:14" s="16" customFormat="1" x14ac:dyDescent="0.35">
      <c r="C15" s="17"/>
      <c r="D15" s="17"/>
      <c r="G15" s="17"/>
      <c r="H15" s="3"/>
      <c r="I15" s="1"/>
      <c r="J15" s="18"/>
      <c r="K15" s="18"/>
      <c r="L15" s="19"/>
      <c r="M15" s="17"/>
      <c r="N15" s="17"/>
    </row>
    <row r="16" spans="2:14" s="8" customFormat="1" ht="20" customHeight="1" thickBot="1" x14ac:dyDescent="0.4">
      <c r="B16" s="28">
        <v>110</v>
      </c>
      <c r="C16" s="28" t="s">
        <v>57</v>
      </c>
      <c r="D16" s="28" t="s">
        <v>54</v>
      </c>
      <c r="E16" s="43" t="s">
        <v>58</v>
      </c>
      <c r="F16" s="43" t="s">
        <v>59</v>
      </c>
      <c r="G16" s="28">
        <v>2021</v>
      </c>
      <c r="H16" s="39">
        <v>13.95</v>
      </c>
      <c r="I16" s="40">
        <f t="shared" si="0"/>
        <v>83.699999999999989</v>
      </c>
      <c r="J16" s="45"/>
      <c r="K16" s="56"/>
      <c r="L16" s="31">
        <f t="shared" si="1"/>
        <v>110</v>
      </c>
      <c r="M16" s="28" t="str">
        <f t="shared" si="1"/>
        <v>ROSÉ</v>
      </c>
      <c r="N16" s="7"/>
    </row>
    <row r="17" spans="2:14" s="8" customFormat="1" ht="20" customHeight="1" x14ac:dyDescent="0.35">
      <c r="B17" s="32">
        <v>111</v>
      </c>
      <c r="C17" s="32" t="s">
        <v>57</v>
      </c>
      <c r="D17" s="32" t="s">
        <v>54</v>
      </c>
      <c r="E17" s="44" t="s">
        <v>60</v>
      </c>
      <c r="F17" s="44" t="s">
        <v>61</v>
      </c>
      <c r="G17" s="32">
        <v>2022</v>
      </c>
      <c r="H17" s="41">
        <v>22.95</v>
      </c>
      <c r="I17" s="45"/>
      <c r="J17" s="57"/>
      <c r="K17" s="45"/>
      <c r="L17" s="42">
        <f t="shared" si="1"/>
        <v>111</v>
      </c>
      <c r="M17" s="32" t="str">
        <f t="shared" si="1"/>
        <v>ROSÉ</v>
      </c>
      <c r="N17" s="7"/>
    </row>
    <row r="18" spans="2:14" s="16" customFormat="1" x14ac:dyDescent="0.35">
      <c r="C18" s="17"/>
      <c r="D18" s="17"/>
      <c r="G18" s="17"/>
      <c r="H18" s="3"/>
      <c r="I18" s="1"/>
      <c r="J18" s="18"/>
      <c r="K18" s="18"/>
      <c r="L18" s="19"/>
      <c r="M18" s="17"/>
      <c r="N18" s="17"/>
    </row>
    <row r="19" spans="2:14" s="8" customFormat="1" ht="20" customHeight="1" thickBot="1" x14ac:dyDescent="0.4">
      <c r="B19" s="28">
        <v>120</v>
      </c>
      <c r="C19" s="28" t="s">
        <v>62</v>
      </c>
      <c r="D19" s="28" t="s">
        <v>54</v>
      </c>
      <c r="E19" s="43" t="s">
        <v>63</v>
      </c>
      <c r="F19" s="43" t="s">
        <v>133</v>
      </c>
      <c r="G19" s="28">
        <v>2020</v>
      </c>
      <c r="H19" s="39">
        <v>9.5</v>
      </c>
      <c r="I19" s="40">
        <f t="shared" si="0"/>
        <v>57</v>
      </c>
      <c r="J19" s="45"/>
      <c r="K19" s="56"/>
      <c r="L19" s="31">
        <f t="shared" si="1"/>
        <v>120</v>
      </c>
      <c r="M19" s="28" t="str">
        <f t="shared" si="1"/>
        <v>ROOD</v>
      </c>
      <c r="N19" s="7"/>
    </row>
    <row r="20" spans="2:14" s="8" customFormat="1" ht="20" customHeight="1" thickBot="1" x14ac:dyDescent="0.4">
      <c r="B20" s="28">
        <v>121</v>
      </c>
      <c r="C20" s="28" t="s">
        <v>62</v>
      </c>
      <c r="D20" s="28" t="s">
        <v>54</v>
      </c>
      <c r="E20" s="43" t="s">
        <v>64</v>
      </c>
      <c r="F20" s="43" t="s">
        <v>65</v>
      </c>
      <c r="G20" s="28">
        <v>2021</v>
      </c>
      <c r="H20" s="39">
        <v>14.5</v>
      </c>
      <c r="I20" s="40">
        <f t="shared" si="0"/>
        <v>87</v>
      </c>
      <c r="J20" s="45"/>
      <c r="K20" s="35"/>
      <c r="L20" s="31">
        <f t="shared" si="1"/>
        <v>121</v>
      </c>
      <c r="M20" s="28" t="str">
        <f t="shared" si="1"/>
        <v>ROOD</v>
      </c>
      <c r="N20" s="7"/>
    </row>
    <row r="21" spans="2:14" s="8" customFormat="1" ht="20" customHeight="1" thickBot="1" x14ac:dyDescent="0.4">
      <c r="B21" s="28">
        <v>122</v>
      </c>
      <c r="C21" s="28" t="s">
        <v>62</v>
      </c>
      <c r="D21" s="28" t="s">
        <v>54</v>
      </c>
      <c r="E21" s="43" t="s">
        <v>66</v>
      </c>
      <c r="F21" s="43" t="s">
        <v>67</v>
      </c>
      <c r="G21" s="28">
        <v>2021</v>
      </c>
      <c r="H21" s="39">
        <v>17.5</v>
      </c>
      <c r="I21" s="40">
        <f t="shared" si="0"/>
        <v>105</v>
      </c>
      <c r="J21" s="45"/>
      <c r="K21" s="35"/>
      <c r="L21" s="31">
        <f t="shared" si="1"/>
        <v>122</v>
      </c>
      <c r="M21" s="28" t="str">
        <f t="shared" si="1"/>
        <v>ROOD</v>
      </c>
      <c r="N21" s="7"/>
    </row>
    <row r="22" spans="2:14" s="8" customFormat="1" ht="20" customHeight="1" thickBot="1" x14ac:dyDescent="0.4">
      <c r="B22" s="32">
        <v>123</v>
      </c>
      <c r="C22" s="32" t="s">
        <v>62</v>
      </c>
      <c r="D22" s="32" t="s">
        <v>54</v>
      </c>
      <c r="E22" s="44" t="s">
        <v>68</v>
      </c>
      <c r="F22" s="44" t="s">
        <v>69</v>
      </c>
      <c r="G22" s="32">
        <v>2020</v>
      </c>
      <c r="H22" s="41">
        <v>33</v>
      </c>
      <c r="I22" s="45"/>
      <c r="J22" s="34"/>
      <c r="K22" s="45"/>
      <c r="L22" s="42">
        <f t="shared" si="1"/>
        <v>123</v>
      </c>
      <c r="M22" s="32" t="str">
        <f t="shared" si="1"/>
        <v>ROOD</v>
      </c>
      <c r="N22" s="7"/>
    </row>
    <row r="23" spans="2:14" s="8" customFormat="1" ht="20" customHeight="1" x14ac:dyDescent="0.35">
      <c r="B23" s="32">
        <v>124</v>
      </c>
      <c r="C23" s="32" t="s">
        <v>62</v>
      </c>
      <c r="D23" s="32" t="s">
        <v>70</v>
      </c>
      <c r="E23" s="44" t="s">
        <v>71</v>
      </c>
      <c r="F23" s="44" t="s">
        <v>72</v>
      </c>
      <c r="G23" s="32">
        <v>2020</v>
      </c>
      <c r="H23" s="41">
        <v>26</v>
      </c>
      <c r="I23" s="45"/>
      <c r="J23" s="57"/>
      <c r="K23" s="45"/>
      <c r="L23" s="42">
        <f t="shared" si="1"/>
        <v>124</v>
      </c>
      <c r="M23" s="32" t="str">
        <f t="shared" si="1"/>
        <v>ROOD</v>
      </c>
      <c r="N23" s="7"/>
    </row>
    <row r="24" spans="2:14" s="16" customFormat="1" x14ac:dyDescent="0.35">
      <c r="C24" s="17"/>
      <c r="D24" s="17"/>
      <c r="G24" s="17"/>
      <c r="H24" s="3"/>
      <c r="I24" s="1"/>
      <c r="J24" s="18"/>
      <c r="K24" s="18"/>
      <c r="L24" s="19"/>
      <c r="M24" s="17"/>
      <c r="N24" s="17"/>
    </row>
    <row r="25" spans="2:14" s="8" customFormat="1" ht="20" customHeight="1" thickBot="1" x14ac:dyDescent="0.4">
      <c r="B25" s="28">
        <v>200</v>
      </c>
      <c r="C25" s="28" t="s">
        <v>38</v>
      </c>
      <c r="D25" s="28" t="s">
        <v>48</v>
      </c>
      <c r="E25" s="43" t="s">
        <v>73</v>
      </c>
      <c r="F25" s="43" t="s">
        <v>74</v>
      </c>
      <c r="G25" s="28">
        <v>2020</v>
      </c>
      <c r="H25" s="39">
        <v>9.9499999999999993</v>
      </c>
      <c r="I25" s="40">
        <f t="shared" si="0"/>
        <v>59.699999999999996</v>
      </c>
      <c r="J25" s="45"/>
      <c r="K25" s="56"/>
      <c r="L25" s="31">
        <f t="shared" si="1"/>
        <v>200</v>
      </c>
      <c r="M25" s="28" t="str">
        <f t="shared" si="1"/>
        <v>WIT</v>
      </c>
      <c r="N25" s="7"/>
    </row>
    <row r="26" spans="2:14" s="8" customFormat="1" ht="20" customHeight="1" thickBot="1" x14ac:dyDescent="0.4">
      <c r="B26" s="28">
        <v>201</v>
      </c>
      <c r="C26" s="28" t="s">
        <v>38</v>
      </c>
      <c r="D26" s="28" t="s">
        <v>54</v>
      </c>
      <c r="E26" s="43" t="s">
        <v>63</v>
      </c>
      <c r="F26" s="43" t="s">
        <v>75</v>
      </c>
      <c r="G26" s="28">
        <v>2021</v>
      </c>
      <c r="H26" s="39">
        <v>9.75</v>
      </c>
      <c r="I26" s="40">
        <f t="shared" si="0"/>
        <v>58.5</v>
      </c>
      <c r="J26" s="45"/>
      <c r="K26" s="35"/>
      <c r="L26" s="31">
        <f t="shared" si="1"/>
        <v>201</v>
      </c>
      <c r="M26" s="28" t="str">
        <f t="shared" si="1"/>
        <v>WIT</v>
      </c>
      <c r="N26" s="7"/>
    </row>
    <row r="27" spans="2:14" s="8" customFormat="1" ht="20" customHeight="1" thickBot="1" x14ac:dyDescent="0.4">
      <c r="B27" s="28">
        <v>202</v>
      </c>
      <c r="C27" s="28" t="s">
        <v>38</v>
      </c>
      <c r="D27" s="28" t="s">
        <v>76</v>
      </c>
      <c r="E27" s="43" t="s">
        <v>77</v>
      </c>
      <c r="F27" s="43" t="s">
        <v>78</v>
      </c>
      <c r="G27" s="28">
        <v>2021</v>
      </c>
      <c r="H27" s="39">
        <v>13.95</v>
      </c>
      <c r="I27" s="40">
        <f t="shared" si="0"/>
        <v>83.699999999999989</v>
      </c>
      <c r="J27" s="45"/>
      <c r="K27" s="35"/>
      <c r="L27" s="31">
        <f t="shared" si="1"/>
        <v>202</v>
      </c>
      <c r="M27" s="28" t="str">
        <f t="shared" si="1"/>
        <v>WIT</v>
      </c>
      <c r="N27" s="7"/>
    </row>
    <row r="28" spans="2:14" s="8" customFormat="1" ht="20" customHeight="1" thickBot="1" x14ac:dyDescent="0.4">
      <c r="B28" s="28">
        <v>203</v>
      </c>
      <c r="C28" s="28" t="s">
        <v>38</v>
      </c>
      <c r="D28" s="28" t="s">
        <v>54</v>
      </c>
      <c r="E28" s="43" t="s">
        <v>79</v>
      </c>
      <c r="F28" s="43" t="s">
        <v>80</v>
      </c>
      <c r="G28" s="28">
        <v>2022</v>
      </c>
      <c r="H28" s="39">
        <v>13.5</v>
      </c>
      <c r="I28" s="40">
        <f t="shared" si="0"/>
        <v>81</v>
      </c>
      <c r="J28" s="45"/>
      <c r="K28" s="35"/>
      <c r="L28" s="31">
        <f t="shared" si="1"/>
        <v>203</v>
      </c>
      <c r="M28" s="28" t="str">
        <f t="shared" si="1"/>
        <v>WIT</v>
      </c>
      <c r="N28" s="7"/>
    </row>
    <row r="29" spans="2:14" s="8" customFormat="1" ht="20" customHeight="1" x14ac:dyDescent="0.35">
      <c r="B29" s="28">
        <v>204</v>
      </c>
      <c r="C29" s="28" t="s">
        <v>38</v>
      </c>
      <c r="D29" s="28" t="s">
        <v>54</v>
      </c>
      <c r="E29" s="43" t="s">
        <v>81</v>
      </c>
      <c r="F29" s="43" t="s">
        <v>82</v>
      </c>
      <c r="G29" s="28">
        <v>2021</v>
      </c>
      <c r="H29" s="39">
        <v>13.95</v>
      </c>
      <c r="I29" s="40">
        <f t="shared" si="0"/>
        <v>83.699999999999989</v>
      </c>
      <c r="J29" s="45"/>
      <c r="K29" s="58"/>
      <c r="L29" s="31">
        <f t="shared" si="1"/>
        <v>204</v>
      </c>
      <c r="M29" s="28" t="str">
        <f t="shared" si="1"/>
        <v>WIT</v>
      </c>
      <c r="N29" s="7"/>
    </row>
    <row r="30" spans="2:14" s="16" customFormat="1" x14ac:dyDescent="0.35">
      <c r="C30" s="17"/>
      <c r="D30" s="17"/>
      <c r="G30" s="17"/>
      <c r="H30" s="3"/>
      <c r="I30" s="1"/>
      <c r="J30" s="18"/>
      <c r="K30" s="18"/>
      <c r="L30" s="19"/>
      <c r="M30" s="17"/>
      <c r="N30" s="17"/>
    </row>
    <row r="31" spans="2:14" s="8" customFormat="1" ht="20" customHeight="1" thickBot="1" x14ac:dyDescent="0.4">
      <c r="B31" s="28">
        <v>210</v>
      </c>
      <c r="C31" s="28" t="s">
        <v>62</v>
      </c>
      <c r="D31" s="28" t="s">
        <v>42</v>
      </c>
      <c r="E31" s="43" t="s">
        <v>83</v>
      </c>
      <c r="F31" s="43" t="s">
        <v>84</v>
      </c>
      <c r="G31" s="28">
        <v>2021</v>
      </c>
      <c r="H31" s="39">
        <v>9.9499999999999993</v>
      </c>
      <c r="I31" s="40">
        <f t="shared" si="0"/>
        <v>59.699999999999996</v>
      </c>
      <c r="J31" s="45"/>
      <c r="K31" s="56"/>
      <c r="L31" s="31">
        <f t="shared" si="1"/>
        <v>210</v>
      </c>
      <c r="M31" s="28" t="str">
        <f t="shared" si="1"/>
        <v>ROOD</v>
      </c>
      <c r="N31" s="7"/>
    </row>
    <row r="32" spans="2:14" s="8" customFormat="1" ht="20" customHeight="1" thickBot="1" x14ac:dyDescent="0.4">
      <c r="B32" s="28">
        <v>211</v>
      </c>
      <c r="C32" s="28" t="s">
        <v>62</v>
      </c>
      <c r="D32" s="28" t="s">
        <v>54</v>
      </c>
      <c r="E32" s="43" t="s">
        <v>85</v>
      </c>
      <c r="F32" s="43" t="s">
        <v>86</v>
      </c>
      <c r="G32" s="28">
        <v>2020</v>
      </c>
      <c r="H32" s="39">
        <v>9.9499999999999993</v>
      </c>
      <c r="I32" s="40">
        <f t="shared" si="0"/>
        <v>59.699999999999996</v>
      </c>
      <c r="J32" s="45"/>
      <c r="K32" s="35"/>
      <c r="L32" s="31">
        <f t="shared" si="1"/>
        <v>211</v>
      </c>
      <c r="M32" s="28" t="str">
        <f t="shared" si="1"/>
        <v>ROOD</v>
      </c>
      <c r="N32" s="7"/>
    </row>
    <row r="33" spans="2:14" s="8" customFormat="1" ht="20" customHeight="1" thickBot="1" x14ac:dyDescent="0.4">
      <c r="B33" s="28">
        <v>212</v>
      </c>
      <c r="C33" s="28" t="s">
        <v>62</v>
      </c>
      <c r="D33" s="28" t="s">
        <v>54</v>
      </c>
      <c r="E33" s="43" t="s">
        <v>87</v>
      </c>
      <c r="F33" s="43" t="s">
        <v>88</v>
      </c>
      <c r="G33" s="28">
        <v>2020</v>
      </c>
      <c r="H33" s="39">
        <v>11.95</v>
      </c>
      <c r="I33" s="40">
        <f t="shared" si="0"/>
        <v>71.699999999999989</v>
      </c>
      <c r="J33" s="45"/>
      <c r="K33" s="35"/>
      <c r="L33" s="31">
        <f t="shared" si="1"/>
        <v>212</v>
      </c>
      <c r="M33" s="28" t="str">
        <f t="shared" si="1"/>
        <v>ROOD</v>
      </c>
      <c r="N33" s="7"/>
    </row>
    <row r="34" spans="2:14" s="8" customFormat="1" ht="20" customHeight="1" thickBot="1" x14ac:dyDescent="0.4">
      <c r="B34" s="28">
        <v>213</v>
      </c>
      <c r="C34" s="28" t="s">
        <v>62</v>
      </c>
      <c r="D34" s="28" t="s">
        <v>54</v>
      </c>
      <c r="E34" s="43" t="s">
        <v>89</v>
      </c>
      <c r="F34" s="43" t="s">
        <v>90</v>
      </c>
      <c r="G34" s="28">
        <v>2021</v>
      </c>
      <c r="H34" s="39">
        <v>16.5</v>
      </c>
      <c r="I34" s="40">
        <f t="shared" si="0"/>
        <v>99</v>
      </c>
      <c r="J34" s="45"/>
      <c r="K34" s="35"/>
      <c r="L34" s="31">
        <f t="shared" si="1"/>
        <v>213</v>
      </c>
      <c r="M34" s="28" t="str">
        <f t="shared" si="1"/>
        <v>ROOD</v>
      </c>
      <c r="N34" s="7"/>
    </row>
    <row r="35" spans="2:14" s="8" customFormat="1" ht="20" customHeight="1" thickBot="1" x14ac:dyDescent="0.4">
      <c r="B35" s="32">
        <v>214</v>
      </c>
      <c r="C35" s="32" t="s">
        <v>62</v>
      </c>
      <c r="D35" s="32" t="s">
        <v>54</v>
      </c>
      <c r="E35" s="44" t="s">
        <v>91</v>
      </c>
      <c r="F35" s="44" t="s">
        <v>134</v>
      </c>
      <c r="G35" s="32">
        <v>2021</v>
      </c>
      <c r="H35" s="41">
        <v>23</v>
      </c>
      <c r="I35" s="45"/>
      <c r="J35" s="34"/>
      <c r="K35" s="45"/>
      <c r="L35" s="42">
        <f t="shared" si="1"/>
        <v>214</v>
      </c>
      <c r="M35" s="32" t="str">
        <f t="shared" si="1"/>
        <v>ROOD</v>
      </c>
      <c r="N35" s="7"/>
    </row>
    <row r="36" spans="2:14" s="8" customFormat="1" ht="20" customHeight="1" x14ac:dyDescent="0.35">
      <c r="B36" s="28">
        <v>215</v>
      </c>
      <c r="C36" s="28" t="s">
        <v>62</v>
      </c>
      <c r="D36" s="28" t="s">
        <v>42</v>
      </c>
      <c r="E36" s="43" t="s">
        <v>92</v>
      </c>
      <c r="F36" s="43" t="s">
        <v>93</v>
      </c>
      <c r="G36" s="28">
        <v>2018</v>
      </c>
      <c r="H36" s="39">
        <v>12.5</v>
      </c>
      <c r="I36" s="40">
        <f t="shared" si="0"/>
        <v>75</v>
      </c>
      <c r="J36" s="45"/>
      <c r="K36" s="58"/>
      <c r="L36" s="31">
        <f t="shared" si="1"/>
        <v>215</v>
      </c>
      <c r="M36" s="28" t="str">
        <f t="shared" si="1"/>
        <v>ROOD</v>
      </c>
      <c r="N36" s="7"/>
    </row>
    <row r="37" spans="2:14" s="16" customFormat="1" x14ac:dyDescent="0.35">
      <c r="C37" s="17"/>
      <c r="D37" s="17"/>
      <c r="G37" s="17"/>
      <c r="H37" s="3"/>
      <c r="I37" s="1"/>
      <c r="J37" s="18"/>
      <c r="K37" s="18"/>
      <c r="L37" s="19"/>
      <c r="M37" s="17"/>
      <c r="N37" s="17"/>
    </row>
    <row r="38" spans="2:14" s="8" customFormat="1" ht="20" customHeight="1" thickBot="1" x14ac:dyDescent="0.4">
      <c r="B38" s="28">
        <v>300</v>
      </c>
      <c r="C38" s="28" t="s">
        <v>38</v>
      </c>
      <c r="D38" s="28" t="s">
        <v>54</v>
      </c>
      <c r="E38" s="43" t="s">
        <v>94</v>
      </c>
      <c r="F38" s="43" t="s">
        <v>95</v>
      </c>
      <c r="G38" s="28">
        <v>2021</v>
      </c>
      <c r="H38" s="39">
        <v>12.95</v>
      </c>
      <c r="I38" s="40">
        <f t="shared" ref="I38:I53" si="2">H38*6</f>
        <v>77.699999999999989</v>
      </c>
      <c r="J38" s="45"/>
      <c r="K38" s="56"/>
      <c r="L38" s="31">
        <f t="shared" ref="L38:M53" si="3">B38</f>
        <v>300</v>
      </c>
      <c r="M38" s="28" t="str">
        <f t="shared" si="3"/>
        <v>WIT</v>
      </c>
      <c r="N38" s="7"/>
    </row>
    <row r="39" spans="2:14" s="8" customFormat="1" ht="20" customHeight="1" thickBot="1" x14ac:dyDescent="0.4">
      <c r="B39" s="28">
        <v>301</v>
      </c>
      <c r="C39" s="28" t="s">
        <v>38</v>
      </c>
      <c r="D39" s="28" t="s">
        <v>54</v>
      </c>
      <c r="E39" s="43" t="s">
        <v>94</v>
      </c>
      <c r="F39" s="43" t="s">
        <v>96</v>
      </c>
      <c r="G39" s="28">
        <v>2021</v>
      </c>
      <c r="H39" s="39">
        <v>18.5</v>
      </c>
      <c r="I39" s="40">
        <f t="shared" si="2"/>
        <v>111</v>
      </c>
      <c r="J39" s="45"/>
      <c r="K39" s="35"/>
      <c r="L39" s="31">
        <f t="shared" si="3"/>
        <v>301</v>
      </c>
      <c r="M39" s="28" t="str">
        <f t="shared" si="3"/>
        <v>WIT</v>
      </c>
      <c r="N39" s="7"/>
    </row>
    <row r="40" spans="2:14" s="8" customFormat="1" ht="20" customHeight="1" thickBot="1" x14ac:dyDescent="0.4">
      <c r="B40" s="32">
        <v>302</v>
      </c>
      <c r="C40" s="32" t="s">
        <v>38</v>
      </c>
      <c r="D40" s="32" t="s">
        <v>76</v>
      </c>
      <c r="E40" s="44" t="s">
        <v>97</v>
      </c>
      <c r="F40" s="44" t="s">
        <v>98</v>
      </c>
      <c r="G40" s="32">
        <v>2021</v>
      </c>
      <c r="H40" s="41">
        <v>22.5</v>
      </c>
      <c r="I40" s="45"/>
      <c r="J40" s="34"/>
      <c r="K40" s="45"/>
      <c r="L40" s="42">
        <f t="shared" si="3"/>
        <v>302</v>
      </c>
      <c r="M40" s="32" t="str">
        <f t="shared" si="3"/>
        <v>WIT</v>
      </c>
      <c r="N40" s="7"/>
    </row>
    <row r="41" spans="2:14" s="8" customFormat="1" ht="20" customHeight="1" thickBot="1" x14ac:dyDescent="0.4">
      <c r="B41" s="32">
        <v>303</v>
      </c>
      <c r="C41" s="32" t="s">
        <v>38</v>
      </c>
      <c r="D41" s="32" t="s">
        <v>39</v>
      </c>
      <c r="E41" s="44" t="s">
        <v>40</v>
      </c>
      <c r="F41" s="44" t="s">
        <v>99</v>
      </c>
      <c r="G41" s="32">
        <v>2018</v>
      </c>
      <c r="H41" s="41">
        <v>22.5</v>
      </c>
      <c r="I41" s="45"/>
      <c r="J41" s="34"/>
      <c r="K41" s="45"/>
      <c r="L41" s="42">
        <f t="shared" si="3"/>
        <v>303</v>
      </c>
      <c r="M41" s="32" t="str">
        <f t="shared" si="3"/>
        <v>WIT</v>
      </c>
      <c r="N41" s="7"/>
    </row>
    <row r="42" spans="2:14" s="8" customFormat="1" ht="20" customHeight="1" thickBot="1" x14ac:dyDescent="0.4">
      <c r="B42" s="32">
        <v>304</v>
      </c>
      <c r="C42" s="32" t="s">
        <v>38</v>
      </c>
      <c r="D42" s="32" t="s">
        <v>42</v>
      </c>
      <c r="E42" s="44" t="s">
        <v>100</v>
      </c>
      <c r="F42" s="44" t="s">
        <v>101</v>
      </c>
      <c r="G42" s="32">
        <v>2021</v>
      </c>
      <c r="H42" s="41">
        <v>24.5</v>
      </c>
      <c r="I42" s="45"/>
      <c r="J42" s="34"/>
      <c r="K42" s="45"/>
      <c r="L42" s="42">
        <f t="shared" si="3"/>
        <v>304</v>
      </c>
      <c r="M42" s="32" t="str">
        <f t="shared" si="3"/>
        <v>WIT</v>
      </c>
      <c r="N42" s="7"/>
    </row>
    <row r="43" spans="2:14" s="8" customFormat="1" ht="20" customHeight="1" x14ac:dyDescent="0.35">
      <c r="B43" s="28">
        <v>305</v>
      </c>
      <c r="C43" s="28" t="s">
        <v>38</v>
      </c>
      <c r="D43" s="28" t="s">
        <v>54</v>
      </c>
      <c r="E43" s="43" t="s">
        <v>102</v>
      </c>
      <c r="F43" s="43" t="s">
        <v>103</v>
      </c>
      <c r="G43" s="28">
        <v>2020</v>
      </c>
      <c r="H43" s="39">
        <v>17.5</v>
      </c>
      <c r="I43" s="40">
        <f t="shared" si="2"/>
        <v>105</v>
      </c>
      <c r="J43" s="45"/>
      <c r="K43" s="58"/>
      <c r="L43" s="31">
        <f t="shared" si="3"/>
        <v>305</v>
      </c>
      <c r="M43" s="28" t="str">
        <f t="shared" si="3"/>
        <v>WIT</v>
      </c>
      <c r="N43" s="7"/>
    </row>
    <row r="44" spans="2:14" s="16" customFormat="1" x14ac:dyDescent="0.35">
      <c r="C44" s="17"/>
      <c r="D44" s="17"/>
      <c r="G44" s="17"/>
      <c r="H44" s="3"/>
      <c r="I44" s="1"/>
      <c r="J44" s="18"/>
      <c r="K44" s="18"/>
      <c r="L44" s="19"/>
      <c r="M44" s="17"/>
      <c r="N44" s="17"/>
    </row>
    <row r="45" spans="2:14" s="8" customFormat="1" ht="20" customHeight="1" x14ac:dyDescent="0.35">
      <c r="B45" s="28">
        <v>310</v>
      </c>
      <c r="C45" s="28" t="s">
        <v>57</v>
      </c>
      <c r="D45" s="28" t="s">
        <v>42</v>
      </c>
      <c r="E45" s="43" t="s">
        <v>100</v>
      </c>
      <c r="F45" s="43" t="s">
        <v>104</v>
      </c>
      <c r="G45" s="28">
        <v>2022</v>
      </c>
      <c r="H45" s="39">
        <v>12.95</v>
      </c>
      <c r="I45" s="40">
        <f t="shared" si="2"/>
        <v>77.699999999999989</v>
      </c>
      <c r="J45" s="45"/>
      <c r="K45" s="61"/>
      <c r="L45" s="31">
        <f t="shared" si="3"/>
        <v>310</v>
      </c>
      <c r="M45" s="28" t="str">
        <f t="shared" si="3"/>
        <v>ROSÉ</v>
      </c>
      <c r="N45" s="7"/>
    </row>
    <row r="46" spans="2:14" s="13" customFormat="1" ht="106.9" customHeight="1" x14ac:dyDescent="0.45">
      <c r="B46" s="64"/>
      <c r="C46" s="65"/>
      <c r="D46" s="65"/>
      <c r="E46" s="66"/>
      <c r="F46" s="66"/>
      <c r="G46" s="65"/>
      <c r="H46" s="67" t="s">
        <v>128</v>
      </c>
      <c r="I46" s="68" t="s">
        <v>129</v>
      </c>
      <c r="J46" s="69" t="s">
        <v>130</v>
      </c>
      <c r="K46" s="70" t="s">
        <v>131</v>
      </c>
      <c r="L46" s="127"/>
      <c r="M46" s="128"/>
      <c r="N46" s="12"/>
    </row>
    <row r="47" spans="2:14" s="8" customFormat="1" ht="20" customHeight="1" thickBot="1" x14ac:dyDescent="0.4">
      <c r="B47" s="28">
        <v>320</v>
      </c>
      <c r="C47" s="28" t="s">
        <v>62</v>
      </c>
      <c r="D47" s="28" t="s">
        <v>54</v>
      </c>
      <c r="E47" s="43" t="s">
        <v>63</v>
      </c>
      <c r="F47" s="43" t="s">
        <v>105</v>
      </c>
      <c r="G47" s="28">
        <v>2020</v>
      </c>
      <c r="H47" s="39">
        <v>9.5</v>
      </c>
      <c r="I47" s="40">
        <f t="shared" si="2"/>
        <v>57</v>
      </c>
      <c r="J47" s="45"/>
      <c r="K47" s="56"/>
      <c r="L47" s="31">
        <f t="shared" si="3"/>
        <v>320</v>
      </c>
      <c r="M47" s="28" t="str">
        <f t="shared" si="3"/>
        <v>ROOD</v>
      </c>
      <c r="N47" s="7"/>
    </row>
    <row r="48" spans="2:14" s="8" customFormat="1" ht="20" customHeight="1" thickBot="1" x14ac:dyDescent="0.4">
      <c r="B48" s="28">
        <v>321</v>
      </c>
      <c r="C48" s="28" t="s">
        <v>62</v>
      </c>
      <c r="D48" s="28" t="s">
        <v>54</v>
      </c>
      <c r="E48" s="43" t="s">
        <v>106</v>
      </c>
      <c r="F48" s="43" t="s">
        <v>107</v>
      </c>
      <c r="G48" s="28">
        <v>2021</v>
      </c>
      <c r="H48" s="39">
        <v>13.95</v>
      </c>
      <c r="I48" s="40">
        <f t="shared" si="2"/>
        <v>83.699999999999989</v>
      </c>
      <c r="J48" s="45"/>
      <c r="K48" s="35"/>
      <c r="L48" s="31">
        <f t="shared" si="3"/>
        <v>321</v>
      </c>
      <c r="M48" s="28" t="str">
        <f t="shared" si="3"/>
        <v>ROOD</v>
      </c>
      <c r="N48" s="7"/>
    </row>
    <row r="49" spans="2:14" s="8" customFormat="1" ht="20" customHeight="1" thickBot="1" x14ac:dyDescent="0.4">
      <c r="B49" s="32">
        <v>322</v>
      </c>
      <c r="C49" s="32" t="s">
        <v>62</v>
      </c>
      <c r="D49" s="32" t="s">
        <v>54</v>
      </c>
      <c r="E49" s="44" t="s">
        <v>108</v>
      </c>
      <c r="F49" s="44" t="s">
        <v>109</v>
      </c>
      <c r="G49" s="32">
        <v>2021</v>
      </c>
      <c r="H49" s="41">
        <v>24</v>
      </c>
      <c r="I49" s="45"/>
      <c r="J49" s="34"/>
      <c r="K49" s="45"/>
      <c r="L49" s="42">
        <f t="shared" si="3"/>
        <v>322</v>
      </c>
      <c r="M49" s="32" t="str">
        <f t="shared" si="3"/>
        <v>ROOD</v>
      </c>
      <c r="N49" s="7"/>
    </row>
    <row r="50" spans="2:14" s="8" customFormat="1" ht="20" customHeight="1" thickBot="1" x14ac:dyDescent="0.4">
      <c r="B50" s="28">
        <v>323</v>
      </c>
      <c r="C50" s="28" t="s">
        <v>62</v>
      </c>
      <c r="D50" s="28" t="s">
        <v>42</v>
      </c>
      <c r="E50" s="43" t="s">
        <v>110</v>
      </c>
      <c r="F50" s="43" t="s">
        <v>111</v>
      </c>
      <c r="G50" s="28">
        <v>2020</v>
      </c>
      <c r="H50" s="39">
        <v>19.95</v>
      </c>
      <c r="I50" s="40">
        <f t="shared" si="2"/>
        <v>119.69999999999999</v>
      </c>
      <c r="J50" s="45"/>
      <c r="K50" s="35"/>
      <c r="L50" s="31">
        <f t="shared" si="3"/>
        <v>323</v>
      </c>
      <c r="M50" s="28" t="str">
        <f t="shared" si="3"/>
        <v>ROOD</v>
      </c>
      <c r="N50" s="7"/>
    </row>
    <row r="51" spans="2:14" s="8" customFormat="1" ht="20" customHeight="1" thickBot="1" x14ac:dyDescent="0.4">
      <c r="B51" s="28">
        <v>324</v>
      </c>
      <c r="C51" s="28" t="s">
        <v>62</v>
      </c>
      <c r="D51" s="28" t="s">
        <v>70</v>
      </c>
      <c r="E51" s="43" t="s">
        <v>112</v>
      </c>
      <c r="F51" s="43" t="s">
        <v>113</v>
      </c>
      <c r="G51" s="28">
        <v>2020</v>
      </c>
      <c r="H51" s="39">
        <v>17.5</v>
      </c>
      <c r="I51" s="40">
        <f t="shared" si="2"/>
        <v>105</v>
      </c>
      <c r="J51" s="45"/>
      <c r="K51" s="35"/>
      <c r="L51" s="31">
        <f t="shared" si="3"/>
        <v>324</v>
      </c>
      <c r="M51" s="28" t="str">
        <f t="shared" si="3"/>
        <v>ROOD</v>
      </c>
      <c r="N51" s="7"/>
    </row>
    <row r="52" spans="2:14" s="8" customFormat="1" ht="20" customHeight="1" thickBot="1" x14ac:dyDescent="0.4">
      <c r="B52" s="28">
        <v>325</v>
      </c>
      <c r="C52" s="28" t="s">
        <v>62</v>
      </c>
      <c r="D52" s="28" t="s">
        <v>114</v>
      </c>
      <c r="E52" s="43" t="s">
        <v>115</v>
      </c>
      <c r="F52" s="43" t="s">
        <v>116</v>
      </c>
      <c r="G52" s="28">
        <v>2021</v>
      </c>
      <c r="H52" s="39">
        <v>14.95</v>
      </c>
      <c r="I52" s="40">
        <f t="shared" si="2"/>
        <v>89.699999999999989</v>
      </c>
      <c r="J52" s="45"/>
      <c r="K52" s="35"/>
      <c r="L52" s="31">
        <f t="shared" si="3"/>
        <v>325</v>
      </c>
      <c r="M52" s="28" t="str">
        <f t="shared" si="3"/>
        <v>ROOD</v>
      </c>
      <c r="N52" s="7"/>
    </row>
    <row r="53" spans="2:14" s="8" customFormat="1" ht="20" customHeight="1" x14ac:dyDescent="0.35">
      <c r="B53" s="28">
        <v>326</v>
      </c>
      <c r="C53" s="28" t="s">
        <v>62</v>
      </c>
      <c r="D53" s="28" t="s">
        <v>42</v>
      </c>
      <c r="E53" s="43" t="s">
        <v>110</v>
      </c>
      <c r="F53" s="43" t="s">
        <v>117</v>
      </c>
      <c r="G53" s="28">
        <v>2018</v>
      </c>
      <c r="H53" s="39">
        <v>13.5</v>
      </c>
      <c r="I53" s="40">
        <f t="shared" si="2"/>
        <v>81</v>
      </c>
      <c r="J53" s="45"/>
      <c r="K53" s="58"/>
      <c r="L53" s="31">
        <f t="shared" si="3"/>
        <v>326</v>
      </c>
      <c r="M53" s="28" t="str">
        <f t="shared" si="3"/>
        <v>ROOD</v>
      </c>
      <c r="N53" s="7"/>
    </row>
    <row r="55" spans="2:14" ht="15" x14ac:dyDescent="0.4">
      <c r="B55" s="71"/>
      <c r="C55" s="20"/>
      <c r="D55" s="20"/>
      <c r="E55" s="21" t="s">
        <v>132</v>
      </c>
      <c r="F55" s="22" t="s">
        <v>2</v>
      </c>
      <c r="G55" s="20"/>
      <c r="H55" s="23"/>
      <c r="I55" s="24"/>
      <c r="J55" s="25"/>
      <c r="K55" s="25"/>
      <c r="L55" s="26"/>
      <c r="M55" s="72"/>
    </row>
    <row r="56" spans="2:14" ht="20" customHeight="1" x14ac:dyDescent="0.35">
      <c r="B56" s="125"/>
      <c r="C56" s="126"/>
      <c r="D56" s="126"/>
      <c r="E56" s="107" t="s">
        <v>20</v>
      </c>
      <c r="F56" s="107"/>
      <c r="G56" s="107"/>
      <c r="H56" s="107"/>
      <c r="I56" s="107"/>
      <c r="J56" s="107"/>
      <c r="K56" s="107"/>
      <c r="L56" s="107"/>
      <c r="M56" s="108"/>
    </row>
    <row r="57" spans="2:14" s="13" customFormat="1" ht="20" customHeight="1" thickBot="1" x14ac:dyDescent="0.4">
      <c r="B57" s="28">
        <v>400</v>
      </c>
      <c r="C57" s="28" t="s">
        <v>17</v>
      </c>
      <c r="D57" s="28" t="s">
        <v>37</v>
      </c>
      <c r="E57" s="29" t="s">
        <v>14</v>
      </c>
      <c r="F57" s="29" t="s">
        <v>13</v>
      </c>
      <c r="G57" s="28" t="s">
        <v>25</v>
      </c>
      <c r="H57" s="14">
        <v>11.95</v>
      </c>
      <c r="I57" s="30">
        <f>+H57*6</f>
        <v>71.699999999999989</v>
      </c>
      <c r="J57" s="62"/>
      <c r="K57" s="56"/>
      <c r="L57" s="31">
        <f>+B57</f>
        <v>400</v>
      </c>
      <c r="M57" s="28" t="s">
        <v>17</v>
      </c>
      <c r="N57" s="12"/>
    </row>
    <row r="58" spans="2:14" s="13" customFormat="1" ht="20" customHeight="1" thickBot="1" x14ac:dyDescent="0.4">
      <c r="B58" s="28">
        <v>401</v>
      </c>
      <c r="C58" s="28" t="s">
        <v>17</v>
      </c>
      <c r="D58" s="28" t="s">
        <v>37</v>
      </c>
      <c r="E58" s="29" t="s">
        <v>18</v>
      </c>
      <c r="F58" s="29" t="s">
        <v>13</v>
      </c>
      <c r="G58" s="28" t="s">
        <v>25</v>
      </c>
      <c r="H58" s="14">
        <v>11.95</v>
      </c>
      <c r="I58" s="30">
        <f>+H58*6</f>
        <v>71.699999999999989</v>
      </c>
      <c r="J58" s="46"/>
      <c r="K58" s="27"/>
      <c r="L58" s="31">
        <f>+B58</f>
        <v>401</v>
      </c>
      <c r="M58" s="28" t="s">
        <v>17</v>
      </c>
      <c r="N58" s="12"/>
    </row>
    <row r="59" spans="2:14" s="13" customFormat="1" ht="20" customHeight="1" x14ac:dyDescent="0.35">
      <c r="B59" s="32">
        <v>402</v>
      </c>
      <c r="C59" s="32" t="s">
        <v>17</v>
      </c>
      <c r="D59" s="32" t="s">
        <v>37</v>
      </c>
      <c r="E59" s="33" t="s">
        <v>18</v>
      </c>
      <c r="F59" s="33" t="s">
        <v>13</v>
      </c>
      <c r="G59" s="32" t="s">
        <v>25</v>
      </c>
      <c r="H59" s="15">
        <v>24.95</v>
      </c>
      <c r="I59" s="47"/>
      <c r="J59" s="57"/>
      <c r="K59" s="47"/>
      <c r="L59" s="32">
        <f>+B59</f>
        <v>402</v>
      </c>
      <c r="M59" s="32" t="s">
        <v>17</v>
      </c>
      <c r="N59" s="12"/>
    </row>
    <row r="60" spans="2:14" x14ac:dyDescent="0.35">
      <c r="B60" t="s">
        <v>2</v>
      </c>
    </row>
    <row r="61" spans="2:14" s="13" customFormat="1" ht="20" customHeight="1" thickBot="1" x14ac:dyDescent="0.4">
      <c r="B61" s="28">
        <v>410</v>
      </c>
      <c r="C61" s="28" t="s">
        <v>0</v>
      </c>
      <c r="D61" s="49" t="s">
        <v>37</v>
      </c>
      <c r="E61" s="43" t="s">
        <v>26</v>
      </c>
      <c r="F61" s="29" t="s">
        <v>13</v>
      </c>
      <c r="G61" s="28">
        <v>2021</v>
      </c>
      <c r="H61" s="14">
        <v>11.5</v>
      </c>
      <c r="I61" s="30">
        <f t="shared" ref="I61:I63" si="4">+H61*6</f>
        <v>69</v>
      </c>
      <c r="J61" s="48"/>
      <c r="K61" s="56"/>
      <c r="L61" s="31">
        <f>+B61</f>
        <v>410</v>
      </c>
      <c r="M61" s="28" t="s">
        <v>0</v>
      </c>
      <c r="N61" s="12"/>
    </row>
    <row r="62" spans="2:14" s="13" customFormat="1" ht="20" customHeight="1" thickBot="1" x14ac:dyDescent="0.4">
      <c r="B62" s="28">
        <v>411</v>
      </c>
      <c r="C62" s="28" t="s">
        <v>0</v>
      </c>
      <c r="D62" s="28" t="s">
        <v>37</v>
      </c>
      <c r="E62" s="29" t="s">
        <v>19</v>
      </c>
      <c r="F62" s="29" t="s">
        <v>13</v>
      </c>
      <c r="G62" s="28">
        <v>2021</v>
      </c>
      <c r="H62" s="14">
        <v>10.95</v>
      </c>
      <c r="I62" s="30">
        <f t="shared" si="4"/>
        <v>65.699999999999989</v>
      </c>
      <c r="J62" s="48"/>
      <c r="K62" s="35"/>
      <c r="L62" s="28">
        <f>+B62</f>
        <v>411</v>
      </c>
      <c r="M62" s="28" t="s">
        <v>0</v>
      </c>
      <c r="N62" s="12"/>
    </row>
    <row r="63" spans="2:14" s="13" customFormat="1" ht="20" customHeight="1" thickBot="1" x14ac:dyDescent="0.4">
      <c r="B63" s="28">
        <v>412</v>
      </c>
      <c r="C63" s="28" t="s">
        <v>0</v>
      </c>
      <c r="D63" s="63" t="s">
        <v>37</v>
      </c>
      <c r="E63" s="36" t="s">
        <v>27</v>
      </c>
      <c r="F63" s="29" t="s">
        <v>13</v>
      </c>
      <c r="G63" s="28">
        <v>2021</v>
      </c>
      <c r="H63" s="14">
        <v>11.5</v>
      </c>
      <c r="I63" s="30">
        <f t="shared" si="4"/>
        <v>69</v>
      </c>
      <c r="J63" s="48"/>
      <c r="K63" s="35"/>
      <c r="L63" s="28">
        <f>+B63</f>
        <v>412</v>
      </c>
      <c r="M63" s="28" t="s">
        <v>0</v>
      </c>
      <c r="N63" s="12"/>
    </row>
    <row r="64" spans="2:14" s="13" customFormat="1" ht="20" customHeight="1" x14ac:dyDescent="0.35">
      <c r="B64" s="28">
        <v>413</v>
      </c>
      <c r="C64" s="28" t="s">
        <v>0</v>
      </c>
      <c r="D64" s="28" t="s">
        <v>37</v>
      </c>
      <c r="E64" s="29" t="s">
        <v>10</v>
      </c>
      <c r="F64" s="29" t="s">
        <v>12</v>
      </c>
      <c r="G64" s="28">
        <v>2021</v>
      </c>
      <c r="H64" s="14">
        <v>10.95</v>
      </c>
      <c r="I64" s="30">
        <f>+H64*6</f>
        <v>65.699999999999989</v>
      </c>
      <c r="J64" s="48"/>
      <c r="K64" s="58"/>
      <c r="L64" s="28">
        <f>+B64</f>
        <v>413</v>
      </c>
      <c r="M64" s="28" t="s">
        <v>0</v>
      </c>
      <c r="N64" s="12"/>
    </row>
    <row r="65" spans="2:14" x14ac:dyDescent="0.35">
      <c r="B65" t="s">
        <v>2</v>
      </c>
    </row>
    <row r="66" spans="2:14" s="13" customFormat="1" ht="20" customHeight="1" x14ac:dyDescent="0.35">
      <c r="B66" s="119"/>
      <c r="C66" s="120"/>
      <c r="D66" s="120"/>
      <c r="E66" s="109" t="s">
        <v>8</v>
      </c>
      <c r="F66" s="109"/>
      <c r="G66" s="109"/>
      <c r="H66" s="109"/>
      <c r="I66" s="109"/>
      <c r="J66" s="109"/>
      <c r="K66" s="109"/>
      <c r="L66" s="109"/>
      <c r="M66" s="110"/>
      <c r="N66" s="12"/>
    </row>
    <row r="67" spans="2:14" s="13" customFormat="1" ht="20" customHeight="1" thickBot="1" x14ac:dyDescent="0.4">
      <c r="B67" s="28">
        <v>420</v>
      </c>
      <c r="C67" s="28" t="s">
        <v>0</v>
      </c>
      <c r="D67" s="49" t="s">
        <v>37</v>
      </c>
      <c r="E67" s="29" t="s">
        <v>31</v>
      </c>
      <c r="F67" s="29" t="s">
        <v>28</v>
      </c>
      <c r="G67" s="28">
        <v>2021</v>
      </c>
      <c r="H67" s="14">
        <v>12.5</v>
      </c>
      <c r="I67" s="30">
        <f t="shared" ref="I67:I70" si="5">+H67*6</f>
        <v>75</v>
      </c>
      <c r="J67" s="45"/>
      <c r="K67" s="56"/>
      <c r="L67" s="28">
        <f>+B67</f>
        <v>420</v>
      </c>
      <c r="M67" s="28" t="s">
        <v>0</v>
      </c>
      <c r="N67" s="12"/>
    </row>
    <row r="68" spans="2:14" s="13" customFormat="1" ht="20" customHeight="1" thickBot="1" x14ac:dyDescent="0.4">
      <c r="B68" s="28">
        <v>421</v>
      </c>
      <c r="C68" s="28" t="s">
        <v>0</v>
      </c>
      <c r="D68" s="28" t="s">
        <v>37</v>
      </c>
      <c r="E68" s="29" t="s">
        <v>4</v>
      </c>
      <c r="F68" s="29" t="s">
        <v>28</v>
      </c>
      <c r="G68" s="28">
        <v>2022</v>
      </c>
      <c r="H68" s="14">
        <v>12.5</v>
      </c>
      <c r="I68" s="30">
        <f t="shared" si="5"/>
        <v>75</v>
      </c>
      <c r="J68" s="45"/>
      <c r="K68" s="35"/>
      <c r="L68" s="28">
        <f>+B68</f>
        <v>421</v>
      </c>
      <c r="M68" s="28" t="s">
        <v>0</v>
      </c>
      <c r="N68" s="12"/>
    </row>
    <row r="69" spans="2:14" s="13" customFormat="1" ht="20" customHeight="1" thickBot="1" x14ac:dyDescent="0.4">
      <c r="B69" s="28">
        <v>422</v>
      </c>
      <c r="C69" s="28" t="s">
        <v>0</v>
      </c>
      <c r="D69" s="63" t="s">
        <v>37</v>
      </c>
      <c r="E69" s="29" t="s">
        <v>4</v>
      </c>
      <c r="F69" s="29" t="s">
        <v>29</v>
      </c>
      <c r="G69" s="28">
        <v>2022</v>
      </c>
      <c r="H69" s="14">
        <v>12.95</v>
      </c>
      <c r="I69" s="30">
        <f t="shared" si="5"/>
        <v>77.699999999999989</v>
      </c>
      <c r="J69" s="45"/>
      <c r="K69" s="35"/>
      <c r="L69" s="28">
        <f>+B69</f>
        <v>422</v>
      </c>
      <c r="M69" s="28" t="s">
        <v>0</v>
      </c>
      <c r="N69" s="12"/>
    </row>
    <row r="70" spans="2:14" s="13" customFormat="1" ht="20" customHeight="1" x14ac:dyDescent="0.35">
      <c r="B70" s="28">
        <v>423</v>
      </c>
      <c r="C70" s="28" t="s">
        <v>0</v>
      </c>
      <c r="D70" s="28" t="s">
        <v>37</v>
      </c>
      <c r="E70" s="29" t="s">
        <v>30</v>
      </c>
      <c r="F70" s="29" t="s">
        <v>29</v>
      </c>
      <c r="G70" s="28">
        <v>2021</v>
      </c>
      <c r="H70" s="14">
        <v>14.95</v>
      </c>
      <c r="I70" s="30">
        <f t="shared" si="5"/>
        <v>89.699999999999989</v>
      </c>
      <c r="J70" s="45"/>
      <c r="K70" s="58"/>
      <c r="L70" s="28">
        <f>+B70</f>
        <v>423</v>
      </c>
      <c r="M70" s="28" t="s">
        <v>0</v>
      </c>
      <c r="N70" s="12"/>
    </row>
    <row r="71" spans="2:14" x14ac:dyDescent="0.35">
      <c r="B71" t="s">
        <v>2</v>
      </c>
    </row>
    <row r="72" spans="2:14" s="13" customFormat="1" ht="20" customHeight="1" x14ac:dyDescent="0.35">
      <c r="B72" s="119"/>
      <c r="C72" s="120"/>
      <c r="D72" s="120"/>
      <c r="E72" s="109" t="s">
        <v>20</v>
      </c>
      <c r="F72" s="109"/>
      <c r="G72" s="109"/>
      <c r="H72" s="109"/>
      <c r="I72" s="109"/>
      <c r="J72" s="109"/>
      <c r="K72" s="109"/>
      <c r="L72" s="109"/>
      <c r="M72" s="110"/>
      <c r="N72" s="12"/>
    </row>
    <row r="73" spans="2:14" s="13" customFormat="1" ht="20" customHeight="1" thickBot="1" x14ac:dyDescent="0.4">
      <c r="B73" s="28">
        <v>430</v>
      </c>
      <c r="C73" s="28" t="s">
        <v>1</v>
      </c>
      <c r="D73" s="49" t="s">
        <v>37</v>
      </c>
      <c r="E73" s="29" t="s">
        <v>6</v>
      </c>
      <c r="F73" s="29" t="s">
        <v>12</v>
      </c>
      <c r="G73" s="28">
        <v>2020</v>
      </c>
      <c r="H73" s="14">
        <v>10.95</v>
      </c>
      <c r="I73" s="30">
        <f t="shared" ref="I73:I76" si="6">+H73*6</f>
        <v>65.699999999999989</v>
      </c>
      <c r="J73" s="45"/>
      <c r="K73" s="56"/>
      <c r="L73" s="28">
        <f>+B73</f>
        <v>430</v>
      </c>
      <c r="M73" s="28" t="s">
        <v>1</v>
      </c>
      <c r="N73" s="12"/>
    </row>
    <row r="74" spans="2:14" s="13" customFormat="1" ht="20" customHeight="1" thickBot="1" x14ac:dyDescent="0.4">
      <c r="B74" s="32">
        <v>431</v>
      </c>
      <c r="C74" s="32" t="s">
        <v>1</v>
      </c>
      <c r="D74" s="32" t="s">
        <v>37</v>
      </c>
      <c r="E74" s="33" t="s">
        <v>33</v>
      </c>
      <c r="F74" s="33" t="s">
        <v>12</v>
      </c>
      <c r="G74" s="32" t="s">
        <v>25</v>
      </c>
      <c r="H74" s="15">
        <v>21.5</v>
      </c>
      <c r="I74" s="47"/>
      <c r="J74" s="34"/>
      <c r="K74" s="47"/>
      <c r="L74" s="32">
        <f>+B74</f>
        <v>431</v>
      </c>
      <c r="M74" s="32" t="s">
        <v>1</v>
      </c>
      <c r="N74" s="12"/>
    </row>
    <row r="75" spans="2:14" s="13" customFormat="1" ht="20" customHeight="1" thickBot="1" x14ac:dyDescent="0.4">
      <c r="B75" s="28">
        <v>432</v>
      </c>
      <c r="C75" s="28" t="s">
        <v>1</v>
      </c>
      <c r="D75" s="63" t="s">
        <v>37</v>
      </c>
      <c r="E75" s="29" t="s">
        <v>32</v>
      </c>
      <c r="F75" s="29" t="s">
        <v>35</v>
      </c>
      <c r="G75" s="28">
        <v>2019</v>
      </c>
      <c r="H75" s="14">
        <v>14.95</v>
      </c>
      <c r="I75" s="30">
        <f t="shared" si="6"/>
        <v>89.699999999999989</v>
      </c>
      <c r="J75" s="45"/>
      <c r="K75" s="35"/>
      <c r="L75" s="28">
        <f>+B75</f>
        <v>432</v>
      </c>
      <c r="M75" s="28" t="s">
        <v>1</v>
      </c>
      <c r="N75" s="12"/>
    </row>
    <row r="76" spans="2:14" s="13" customFormat="1" ht="20" customHeight="1" thickBot="1" x14ac:dyDescent="0.4">
      <c r="B76" s="28">
        <v>433</v>
      </c>
      <c r="C76" s="37" t="s">
        <v>1</v>
      </c>
      <c r="D76" s="28" t="s">
        <v>37</v>
      </c>
      <c r="E76" s="38" t="s">
        <v>15</v>
      </c>
      <c r="F76" s="29" t="s">
        <v>35</v>
      </c>
      <c r="G76" s="37">
        <v>2019</v>
      </c>
      <c r="H76" s="14">
        <v>17.95</v>
      </c>
      <c r="I76" s="30">
        <f t="shared" si="6"/>
        <v>107.69999999999999</v>
      </c>
      <c r="J76" s="45"/>
      <c r="K76" s="35"/>
      <c r="L76" s="28">
        <f>+B76</f>
        <v>433</v>
      </c>
      <c r="M76" s="28" t="s">
        <v>1</v>
      </c>
      <c r="N76" s="12"/>
    </row>
    <row r="77" spans="2:14" s="13" customFormat="1" ht="20" customHeight="1" x14ac:dyDescent="0.35">
      <c r="B77" s="32">
        <v>434</v>
      </c>
      <c r="C77" s="32" t="s">
        <v>1</v>
      </c>
      <c r="D77" s="32" t="s">
        <v>37</v>
      </c>
      <c r="E77" s="33" t="s">
        <v>16</v>
      </c>
      <c r="F77" s="33" t="s">
        <v>35</v>
      </c>
      <c r="G77" s="32">
        <v>2016</v>
      </c>
      <c r="H77" s="15">
        <v>35</v>
      </c>
      <c r="I77" s="47"/>
      <c r="J77" s="57"/>
      <c r="K77" s="47"/>
      <c r="L77" s="32">
        <f>+B77</f>
        <v>434</v>
      </c>
      <c r="M77" s="32" t="s">
        <v>1</v>
      </c>
      <c r="N77" s="12"/>
    </row>
    <row r="78" spans="2:14" x14ac:dyDescent="0.35">
      <c r="B78" t="s">
        <v>2</v>
      </c>
    </row>
    <row r="79" spans="2:14" s="13" customFormat="1" ht="20" customHeight="1" x14ac:dyDescent="0.35">
      <c r="B79" s="119"/>
      <c r="C79" s="120"/>
      <c r="D79" s="120"/>
      <c r="E79" s="109" t="s">
        <v>7</v>
      </c>
      <c r="F79" s="109"/>
      <c r="G79" s="109"/>
      <c r="H79" s="109"/>
      <c r="I79" s="109"/>
      <c r="J79" s="109"/>
      <c r="K79" s="109"/>
      <c r="L79" s="109"/>
      <c r="M79" s="110"/>
      <c r="N79" s="12"/>
    </row>
    <row r="80" spans="2:14" s="13" customFormat="1" ht="20" customHeight="1" thickBot="1" x14ac:dyDescent="0.4">
      <c r="B80" s="28">
        <v>440</v>
      </c>
      <c r="C80" s="28" t="s">
        <v>1</v>
      </c>
      <c r="D80" s="28" t="s">
        <v>37</v>
      </c>
      <c r="E80" s="29" t="s">
        <v>21</v>
      </c>
      <c r="F80" s="29" t="s">
        <v>34</v>
      </c>
      <c r="G80" s="28">
        <v>2019</v>
      </c>
      <c r="H80" s="14">
        <v>12.95</v>
      </c>
      <c r="I80" s="30">
        <f>+H80*6</f>
        <v>77.699999999999989</v>
      </c>
      <c r="J80" s="45"/>
      <c r="K80" s="56"/>
      <c r="L80" s="28">
        <f>+B80</f>
        <v>440</v>
      </c>
      <c r="M80" s="28" t="s">
        <v>1</v>
      </c>
      <c r="N80" s="12"/>
    </row>
    <row r="81" spans="2:14" s="13" customFormat="1" ht="20" customHeight="1" thickBot="1" x14ac:dyDescent="0.4">
      <c r="B81" s="28">
        <v>441</v>
      </c>
      <c r="C81" s="28" t="s">
        <v>1</v>
      </c>
      <c r="D81" s="28" t="s">
        <v>37</v>
      </c>
      <c r="E81" s="29" t="s">
        <v>22</v>
      </c>
      <c r="F81" s="29" t="s">
        <v>34</v>
      </c>
      <c r="G81" s="28">
        <v>2017</v>
      </c>
      <c r="H81" s="14">
        <v>16.95</v>
      </c>
      <c r="I81" s="30">
        <f>+H81*6</f>
        <v>101.69999999999999</v>
      </c>
      <c r="J81" s="45"/>
      <c r="K81" s="35"/>
      <c r="L81" s="28">
        <f>+B81</f>
        <v>441</v>
      </c>
      <c r="M81" s="28" t="s">
        <v>1</v>
      </c>
      <c r="N81" s="12"/>
    </row>
    <row r="82" spans="2:14" s="13" customFormat="1" ht="20" customHeight="1" x14ac:dyDescent="0.35">
      <c r="B82" s="32">
        <v>442</v>
      </c>
      <c r="C82" s="32" t="s">
        <v>1</v>
      </c>
      <c r="D82" s="32" t="s">
        <v>37</v>
      </c>
      <c r="E82" s="33" t="s">
        <v>23</v>
      </c>
      <c r="F82" s="33" t="s">
        <v>34</v>
      </c>
      <c r="G82" s="32">
        <v>2016</v>
      </c>
      <c r="H82" s="15">
        <v>37.5</v>
      </c>
      <c r="I82" s="47"/>
      <c r="J82" s="57"/>
      <c r="K82" s="47"/>
      <c r="L82" s="32">
        <f>+B82</f>
        <v>442</v>
      </c>
      <c r="M82" s="32" t="s">
        <v>1</v>
      </c>
      <c r="N82" s="12"/>
    </row>
    <row r="83" spans="2:14" x14ac:dyDescent="0.35">
      <c r="B83" t="s">
        <v>2</v>
      </c>
    </row>
    <row r="84" spans="2:14" s="13" customFormat="1" ht="20" customHeight="1" x14ac:dyDescent="0.35">
      <c r="B84" s="119"/>
      <c r="C84" s="120"/>
      <c r="D84" s="120"/>
      <c r="E84" s="109" t="s">
        <v>8</v>
      </c>
      <c r="F84" s="109"/>
      <c r="G84" s="109"/>
      <c r="H84" s="109"/>
      <c r="I84" s="109"/>
      <c r="J84" s="109"/>
      <c r="K84" s="109"/>
      <c r="L84" s="109"/>
      <c r="M84" s="110"/>
      <c r="N84" s="12"/>
    </row>
    <row r="85" spans="2:14" s="13" customFormat="1" ht="20" customHeight="1" thickBot="1" x14ac:dyDescent="0.4">
      <c r="B85" s="28">
        <v>450</v>
      </c>
      <c r="C85" s="28" t="s">
        <v>1</v>
      </c>
      <c r="D85" s="28" t="s">
        <v>37</v>
      </c>
      <c r="E85" s="29" t="s">
        <v>24</v>
      </c>
      <c r="F85" s="29" t="s">
        <v>28</v>
      </c>
      <c r="G85" s="28">
        <v>2021</v>
      </c>
      <c r="H85" s="14">
        <v>12.5</v>
      </c>
      <c r="I85" s="30">
        <f t="shared" ref="I85:I88" si="7">+H85*6</f>
        <v>75</v>
      </c>
      <c r="J85" s="45"/>
      <c r="K85" s="56"/>
      <c r="L85" s="28">
        <f>+B85</f>
        <v>450</v>
      </c>
      <c r="M85" s="28" t="s">
        <v>1</v>
      </c>
      <c r="N85" s="12"/>
    </row>
    <row r="86" spans="2:14" s="13" customFormat="1" ht="20" customHeight="1" thickBot="1" x14ac:dyDescent="0.4">
      <c r="B86" s="28">
        <v>451</v>
      </c>
      <c r="C86" s="28" t="s">
        <v>1</v>
      </c>
      <c r="D86" s="28" t="s">
        <v>37</v>
      </c>
      <c r="E86" s="29" t="s">
        <v>122</v>
      </c>
      <c r="F86" s="29" t="s">
        <v>28</v>
      </c>
      <c r="G86" s="28">
        <v>2020</v>
      </c>
      <c r="H86" s="14">
        <v>15.95</v>
      </c>
      <c r="I86" s="30">
        <f t="shared" si="7"/>
        <v>95.699999999999989</v>
      </c>
      <c r="J86" s="45"/>
      <c r="K86" s="35"/>
      <c r="L86" s="28">
        <f>+B86</f>
        <v>451</v>
      </c>
      <c r="M86" s="28" t="s">
        <v>1</v>
      </c>
      <c r="N86" s="12"/>
    </row>
    <row r="87" spans="2:14" s="13" customFormat="1" ht="20" customHeight="1" thickBot="1" x14ac:dyDescent="0.4">
      <c r="B87" s="28">
        <v>452</v>
      </c>
      <c r="C87" s="28" t="s">
        <v>1</v>
      </c>
      <c r="D87" s="28" t="s">
        <v>37</v>
      </c>
      <c r="E87" s="29" t="s">
        <v>9</v>
      </c>
      <c r="F87" s="29" t="s">
        <v>28</v>
      </c>
      <c r="G87" s="28">
        <v>2018</v>
      </c>
      <c r="H87" s="14">
        <v>12.95</v>
      </c>
      <c r="I87" s="30">
        <f t="shared" si="7"/>
        <v>77.699999999999989</v>
      </c>
      <c r="J87" s="45"/>
      <c r="K87" s="35"/>
      <c r="L87" s="28">
        <f>+B87</f>
        <v>452</v>
      </c>
      <c r="M87" s="28" t="s">
        <v>1</v>
      </c>
      <c r="N87" s="12"/>
    </row>
    <row r="88" spans="2:14" s="13" customFormat="1" ht="20" customHeight="1" thickBot="1" x14ac:dyDescent="0.4">
      <c r="B88" s="28">
        <v>453</v>
      </c>
      <c r="C88" s="28" t="s">
        <v>1</v>
      </c>
      <c r="D88" s="28" t="s">
        <v>37</v>
      </c>
      <c r="E88" s="29" t="s">
        <v>123</v>
      </c>
      <c r="F88" s="29" t="s">
        <v>28</v>
      </c>
      <c r="G88" s="28">
        <v>2018</v>
      </c>
      <c r="H88" s="14">
        <v>16.95</v>
      </c>
      <c r="I88" s="30">
        <f t="shared" si="7"/>
        <v>101.69999999999999</v>
      </c>
      <c r="J88" s="45"/>
      <c r="K88" s="35"/>
      <c r="L88" s="28">
        <f>+B88</f>
        <v>453</v>
      </c>
      <c r="M88" s="28" t="s">
        <v>1</v>
      </c>
      <c r="N88" s="12"/>
    </row>
    <row r="89" spans="2:14" s="13" customFormat="1" ht="20" customHeight="1" x14ac:dyDescent="0.35">
      <c r="B89" s="32">
        <v>454</v>
      </c>
      <c r="C89" s="32" t="s">
        <v>1</v>
      </c>
      <c r="D89" s="32" t="s">
        <v>37</v>
      </c>
      <c r="E89" s="33" t="s">
        <v>5</v>
      </c>
      <c r="F89" s="33" t="s">
        <v>36</v>
      </c>
      <c r="G89" s="32">
        <v>2018</v>
      </c>
      <c r="H89" s="15">
        <v>34</v>
      </c>
      <c r="I89" s="47"/>
      <c r="J89" s="57"/>
      <c r="K89" s="47"/>
      <c r="L89" s="32">
        <f>+B89</f>
        <v>454</v>
      </c>
      <c r="M89" s="32" t="s">
        <v>1</v>
      </c>
      <c r="N89" s="12"/>
    </row>
    <row r="91" spans="2:14" ht="20" customHeight="1" x14ac:dyDescent="0.35">
      <c r="B91" s="93" t="s">
        <v>120</v>
      </c>
      <c r="C91" s="94"/>
      <c r="D91" s="94"/>
      <c r="E91" s="95"/>
      <c r="F91" s="96"/>
      <c r="G91" s="94"/>
      <c r="H91" s="97"/>
      <c r="I91" s="98"/>
      <c r="J91" s="121" t="s">
        <v>11</v>
      </c>
      <c r="K91" s="121"/>
      <c r="L91" s="121"/>
      <c r="M91" s="122"/>
    </row>
    <row r="92" spans="2:14" ht="20" customHeight="1" x14ac:dyDescent="0.35">
      <c r="B92" s="99" t="s">
        <v>121</v>
      </c>
      <c r="C92" s="100"/>
      <c r="D92" s="100"/>
      <c r="E92" s="101"/>
      <c r="F92" s="102"/>
      <c r="G92" s="100"/>
      <c r="H92" s="103"/>
      <c r="I92" s="104"/>
      <c r="J92" s="123"/>
      <c r="K92" s="123"/>
      <c r="L92" s="123"/>
      <c r="M92" s="124"/>
    </row>
    <row r="93" spans="2:14" x14ac:dyDescent="0.35">
      <c r="H93" s="6"/>
      <c r="K93" s="4" t="s">
        <v>2</v>
      </c>
    </row>
    <row r="94" spans="2:14" x14ac:dyDescent="0.35">
      <c r="H94" s="6"/>
    </row>
    <row r="106" spans="8:8" x14ac:dyDescent="0.35">
      <c r="H106" s="6"/>
    </row>
    <row r="107" spans="8:8" x14ac:dyDescent="0.35">
      <c r="H107" s="6"/>
    </row>
    <row r="108" spans="8:8" x14ac:dyDescent="0.35">
      <c r="H108" s="6"/>
    </row>
    <row r="109" spans="8:8" x14ac:dyDescent="0.35">
      <c r="H109" s="6"/>
    </row>
    <row r="110" spans="8:8" x14ac:dyDescent="0.35">
      <c r="H110" s="6"/>
    </row>
    <row r="111" spans="8:8" x14ac:dyDescent="0.35">
      <c r="H111" s="6"/>
    </row>
    <row r="112" spans="8:8" x14ac:dyDescent="0.35">
      <c r="H112" s="6"/>
    </row>
    <row r="113" spans="8:8" x14ac:dyDescent="0.35">
      <c r="H113" s="6"/>
    </row>
    <row r="114" spans="8:8" x14ac:dyDescent="0.35">
      <c r="H114" s="6"/>
    </row>
    <row r="115" spans="8:8" x14ac:dyDescent="0.35">
      <c r="H115" s="6"/>
    </row>
    <row r="116" spans="8:8" x14ac:dyDescent="0.35">
      <c r="H116" s="6"/>
    </row>
    <row r="117" spans="8:8" x14ac:dyDescent="0.35">
      <c r="H117" s="6"/>
    </row>
  </sheetData>
  <mergeCells count="17">
    <mergeCell ref="B56:D56"/>
    <mergeCell ref="B66:D66"/>
    <mergeCell ref="L46:M46"/>
    <mergeCell ref="E72:M72"/>
    <mergeCell ref="B72:D72"/>
    <mergeCell ref="B79:D79"/>
    <mergeCell ref="B84:D84"/>
    <mergeCell ref="E79:M79"/>
    <mergeCell ref="E84:M84"/>
    <mergeCell ref="J91:M92"/>
    <mergeCell ref="J2:J6"/>
    <mergeCell ref="K2:K6"/>
    <mergeCell ref="E56:M56"/>
    <mergeCell ref="E66:M66"/>
    <mergeCell ref="L2:M6"/>
    <mergeCell ref="H2:H6"/>
    <mergeCell ref="I2:I6"/>
  </mergeCells>
  <phoneticPr fontId="0" type="noConversion"/>
  <pageMargins left="0.25" right="0.25" top="0.75" bottom="0.75" header="0.3" footer="0.3"/>
  <pageSetup paperSize="9" scale="77" fitToHeight="0" orientation="portrait" horizontalDpi="4294967293" r:id="rId1"/>
  <headerFooter alignWithMargins="0"/>
  <rowBreaks count="1" manualBreakCount="1">
    <brk id="45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Lions Wijn proeverij</vt:lpstr>
      <vt:lpstr>'Lions Wijn proeverij'!Afdrukbereik</vt:lpstr>
    </vt:vector>
  </TitlesOfParts>
  <Company>Noordman Wijnimport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WvG</dc:creator>
  <cp:lastModifiedBy>Walter van Gruijthuijsen | ÈTA Shipping</cp:lastModifiedBy>
  <cp:lastPrinted>2023-03-05T19:56:00Z</cp:lastPrinted>
  <dcterms:created xsi:type="dcterms:W3CDTF">2009-10-05T10:10:45Z</dcterms:created>
  <dcterms:modified xsi:type="dcterms:W3CDTF">2023-03-08T08:36:44Z</dcterms:modified>
</cp:coreProperties>
</file>